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nsit-my.sharepoint.com/personal/davorin_tensit_com_hr/Documents/POSAO/Proračunski korisnici/Muzej vučedolske kulture/Financijski planovi/Financijski plan 2026. godina/"/>
    </mc:Choice>
  </mc:AlternateContent>
  <xr:revisionPtr revIDLastSave="108" documentId="8_{6E6CF45E-65FF-4577-8A47-963559C21FA8}" xr6:coauthVersionLast="47" xr6:coauthVersionMax="47" xr10:uidLastSave="{60997556-2F5B-4FA5-99BB-01EA7AC80419}"/>
  <bookViews>
    <workbookView xWindow="19110" yWindow="10440" windowWidth="19380" windowHeight="10530" xr2:uid="{82B2E007-E3CC-4C62-AE08-64ECB91FA33E}"/>
  </bookViews>
  <sheets>
    <sheet name="List1" sheetId="1" r:id="rId1"/>
    <sheet name="List2" sheetId="2" r:id="rId2"/>
    <sheet name="List3" sheetId="3" r:id="rId3"/>
  </sheets>
  <definedNames>
    <definedName name="__CDS_P1_G1__">List1!$A$138:$L$193</definedName>
    <definedName name="__CDS_P1_G2__">List1!$B$140:$L$146</definedName>
    <definedName name="__CDS_P1_G3__">List1!$C$142:$L$145</definedName>
    <definedName name="__CDS_P1_G4__">List1!$C$144:$F$144</definedName>
    <definedName name="__CDS_TP_G1__">List1!#REF!</definedName>
    <definedName name="__CDS_TP_G2__">List1!#REF!</definedName>
    <definedName name="__CDS_TP_G3__">List1!#REF!</definedName>
    <definedName name="__CDS_TP_G4__">List1!#REF!</definedName>
    <definedName name="__CDSG1__">List1!$A$8:$L$127</definedName>
    <definedName name="__CDSG2__">List1!$A$10:$L$40</definedName>
    <definedName name="__CDSG3__">List1!$A$12:$L$39</definedName>
    <definedName name="__CDSG4__">List1!$C$14:$F$14</definedName>
    <definedName name="__CDSNaslov__">List1!$A$1:$L$7</definedName>
    <definedName name="__CDSNaslov_p1__">List1!$A$136:$L$137</definedName>
    <definedName name="__CDSNaslov_TP__">List1!#REF!</definedName>
    <definedName name="__CDSPR_Donos__">List1!$A$196:$L$197</definedName>
    <definedName name="_xlnm.Print_Titles" localSheetId="0">List1!$6:$7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F43" i="1"/>
  <c r="I184" i="1" l="1"/>
  <c r="G149" i="1"/>
  <c r="G147" i="1" s="1"/>
  <c r="H149" i="1"/>
  <c r="H147" i="1" s="1"/>
  <c r="I149" i="1"/>
  <c r="I147" i="1" s="1"/>
  <c r="G156" i="1"/>
  <c r="H156" i="1"/>
  <c r="I156" i="1"/>
  <c r="G171" i="1"/>
  <c r="H171" i="1"/>
  <c r="I171" i="1"/>
  <c r="G178" i="1"/>
  <c r="H178" i="1"/>
  <c r="I178" i="1"/>
  <c r="G112" i="1" l="1"/>
  <c r="H112" i="1"/>
  <c r="I112" i="1"/>
  <c r="G116" i="1"/>
  <c r="G185" i="1" s="1"/>
  <c r="G182" i="1" s="1"/>
  <c r="H116" i="1"/>
  <c r="H185" i="1" s="1"/>
  <c r="H182" i="1" s="1"/>
  <c r="I116" i="1"/>
  <c r="I185" i="1" s="1"/>
  <c r="I182" i="1" s="1"/>
  <c r="I176" i="1" s="1"/>
  <c r="G121" i="1"/>
  <c r="G190" i="1" s="1"/>
  <c r="G187" i="1" s="1"/>
  <c r="H121" i="1"/>
  <c r="H190" i="1" s="1"/>
  <c r="H187" i="1" s="1"/>
  <c r="I121" i="1"/>
  <c r="I190" i="1" s="1"/>
  <c r="I187" i="1" s="1"/>
  <c r="G43" i="1"/>
  <c r="G41" i="1" s="1"/>
  <c r="H43" i="1"/>
  <c r="H41" i="1" s="1"/>
  <c r="I43" i="1"/>
  <c r="I41" i="1" s="1"/>
  <c r="G55" i="1"/>
  <c r="H55" i="1"/>
  <c r="I55" i="1"/>
  <c r="G71" i="1"/>
  <c r="H71" i="1"/>
  <c r="H164" i="1" s="1"/>
  <c r="H162" i="1" s="1"/>
  <c r="I71" i="1"/>
  <c r="I164" i="1" s="1"/>
  <c r="I162" i="1" s="1"/>
  <c r="G98" i="1"/>
  <c r="G169" i="1" s="1"/>
  <c r="G166" i="1" s="1"/>
  <c r="H98" i="1"/>
  <c r="H169" i="1" s="1"/>
  <c r="H166" i="1" s="1"/>
  <c r="I98" i="1"/>
  <c r="I169" i="1" s="1"/>
  <c r="I166" i="1" s="1"/>
  <c r="I154" i="1" s="1"/>
  <c r="G105" i="1"/>
  <c r="H105" i="1"/>
  <c r="I105" i="1"/>
  <c r="H176" i="1" l="1"/>
  <c r="H154" i="1"/>
  <c r="G176" i="1"/>
  <c r="H53" i="1"/>
  <c r="G53" i="1"/>
  <c r="G129" i="1" s="1"/>
  <c r="G164" i="1"/>
  <c r="G162" i="1" s="1"/>
  <c r="G154" i="1" s="1"/>
  <c r="I53" i="1"/>
  <c r="I110" i="1"/>
  <c r="H110" i="1"/>
  <c r="G110" i="1"/>
  <c r="H129" i="1" l="1"/>
  <c r="I129" i="1"/>
  <c r="G12" i="1"/>
  <c r="H12" i="1"/>
  <c r="I12" i="1"/>
  <c r="E6" i="1"/>
  <c r="F12" i="1"/>
  <c r="F10" i="1" s="1"/>
  <c r="F41" i="1"/>
  <c r="F55" i="1"/>
  <c r="F71" i="1"/>
  <c r="F98" i="1"/>
  <c r="F105" i="1"/>
  <c r="F112" i="1"/>
  <c r="F116" i="1"/>
  <c r="F121" i="1"/>
  <c r="E136" i="1"/>
  <c r="F142" i="1"/>
  <c r="F140" i="1" s="1"/>
  <c r="F149" i="1"/>
  <c r="F147" i="1" s="1"/>
  <c r="F156" i="1"/>
  <c r="F162" i="1"/>
  <c r="F166" i="1"/>
  <c r="F171" i="1"/>
  <c r="F178" i="1"/>
  <c r="F182" i="1"/>
  <c r="F187" i="1"/>
  <c r="I144" i="1" l="1"/>
  <c r="I10" i="1"/>
  <c r="I8" i="1" s="1"/>
  <c r="H144" i="1"/>
  <c r="H10" i="1"/>
  <c r="H8" i="1" s="1"/>
  <c r="G144" i="1"/>
  <c r="G10" i="1"/>
  <c r="G8" i="1" s="1"/>
  <c r="F176" i="1"/>
  <c r="F154" i="1"/>
  <c r="F110" i="1"/>
  <c r="F53" i="1"/>
  <c r="I142" i="1" l="1"/>
  <c r="I140" i="1" s="1"/>
  <c r="I138" i="1" s="1"/>
  <c r="I195" i="1"/>
  <c r="I198" i="1" s="1"/>
  <c r="F195" i="1"/>
  <c r="G142" i="1"/>
  <c r="G140" i="1" s="1"/>
  <c r="G138" i="1" s="1"/>
  <c r="G195" i="1"/>
  <c r="G198" i="1" s="1"/>
  <c r="H142" i="1"/>
  <c r="H140" i="1" s="1"/>
  <c r="H138" i="1" s="1"/>
  <c r="H195" i="1"/>
  <c r="H198" i="1" s="1"/>
  <c r="F129" i="1"/>
  <c r="F138" i="1"/>
  <c r="F8" i="1"/>
  <c r="F198" i="1" l="1"/>
</calcChain>
</file>

<file path=xl/sharedStrings.xml><?xml version="1.0" encoding="utf-8"?>
<sst xmlns="http://schemas.openxmlformats.org/spreadsheetml/2006/main" count="249" uniqueCount="117">
  <si>
    <t>SVEUKUPNO:</t>
  </si>
  <si>
    <t>PLAN PRIHODA</t>
  </si>
  <si>
    <t>suma</t>
  </si>
  <si>
    <t>s</t>
  </si>
  <si>
    <t>DONOS (PLAN):</t>
  </si>
  <si>
    <t>ODNOS (PLAN):</t>
  </si>
  <si>
    <t>RASPOLOŽIVI PLAN:</t>
  </si>
  <si>
    <t>017</t>
  </si>
  <si>
    <t>Muzej Vučedolske kulture</t>
  </si>
  <si>
    <t>11</t>
  </si>
  <si>
    <t>Iz proračuna</t>
  </si>
  <si>
    <t>A78000017</t>
  </si>
  <si>
    <t>ADMIN. I UPRAV. Muzej Vučedolske kulture</t>
  </si>
  <si>
    <t>3111</t>
  </si>
  <si>
    <t>Plaće za redovan rad</t>
  </si>
  <si>
    <t>3113</t>
  </si>
  <si>
    <t>Plaće za prekovremeni rad</t>
  </si>
  <si>
    <t>3121</t>
  </si>
  <si>
    <t>Ostali rashodi za zaposlene</t>
  </si>
  <si>
    <t>3132</t>
  </si>
  <si>
    <t>Doprinosi za obvezno zdravstveno osiguranje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</si>
  <si>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</si>
  <si>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</si>
  <si>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</si>
  <si>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</si>
  <si>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</si>
  <si>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</si>
  <si>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</si>
  <si>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</si>
  <si>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</si>
  <si>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</si>
  <si>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</si>
  <si>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</si>
  <si>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</si>
  <si>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i investicijsko održavanje</t>
  </si>
  <si>
    <t>3225</t>
  </si>
  <si>
    <t>Sitni inventar i autogume</t>
  </si>
  <si>
    <t>3231</t>
  </si>
  <si>
    <t>Usluge telefona, interneta,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</si>
  <si>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</si>
  <si>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</si>
  <si>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</si>
  <si>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</si>
  <si>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</si>
  <si>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</si>
  <si>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</si>
  <si>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</si>
  <si>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</si>
  <si>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</si>
  <si>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</si>
  <si>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</si>
  <si>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</si>
  <si>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</si>
  <si>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</si>
  <si>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</si>
  <si>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3292</t>
  </si>
  <si>
    <t>Premije osiguranja</t>
  </si>
  <si>
    <t>3294</t>
  </si>
  <si>
    <t>Članarine i norme</t>
  </si>
  <si>
    <t>3299</t>
  </si>
  <si>
    <t>Ostali nespomenuti rashodi poslovanja</t>
  </si>
  <si>
    <t>3431</t>
  </si>
  <si>
    <t>Bankarske usluge i usluge platnog prometa</t>
  </si>
  <si>
    <t>Prihodi iz nadležnog proračuna za financiranje rashoda poslovanja</t>
  </si>
  <si>
    <t>A78000117</t>
  </si>
  <si>
    <t>MUZEJI PROG.DJ. Muzej Vučedolske kulture</t>
  </si>
  <si>
    <t>A780007</t>
  </si>
  <si>
    <t>PROJEKT ARHEOLOŠKI PARK VUČEDOL FAZA II - PKK 2021.-2027.</t>
  </si>
  <si>
    <t>12</t>
  </si>
  <si>
    <t>Sred.učešća za pom.</t>
  </si>
  <si>
    <t>4214</t>
  </si>
  <si>
    <t>Ostali građevinski objekti</t>
  </si>
  <si>
    <t>Prihodi iz nadležnog proračuna za fin. rashoda za nabavu nefinac. imovine</t>
  </si>
  <si>
    <t>31</t>
  </si>
  <si>
    <t>Vlastiti prihodi</t>
  </si>
  <si>
    <t>A78000217</t>
  </si>
  <si>
    <t>ADMIN. I UPRAVLJANE OSTALI IZVORI VUČEDOL</t>
  </si>
  <si>
    <t>3241</t>
  </si>
  <si>
    <t>Naknade troškova osobama izvan radnog odnosa</t>
  </si>
  <si>
    <t>3293</t>
  </si>
  <si>
    <t>Reprezentacija</t>
  </si>
  <si>
    <t>4221</t>
  </si>
  <si>
    <t>Uredska oprema i namještaj</t>
  </si>
  <si>
    <t>Kamate na oročena sredstva i depozite po viđenju</t>
  </si>
  <si>
    <t>Prihodi od prodaje proizvoda i robe</t>
  </si>
  <si>
    <t>Prihodi od pruženih usluga</t>
  </si>
  <si>
    <t>43</t>
  </si>
  <si>
    <t>Ostali prihodi</t>
  </si>
  <si>
    <t>3214</t>
  </si>
  <si>
    <t>Ostale naknade troškova zaposlenima</t>
  </si>
  <si>
    <t>3227</t>
  </si>
  <si>
    <t>Službena, radna i zaštitna odjeća i obuća</t>
  </si>
  <si>
    <t>3295</t>
  </si>
  <si>
    <t>Pristojbe i naknade</t>
  </si>
  <si>
    <t>4222</t>
  </si>
  <si>
    <t>Komunikacijska oprema</t>
  </si>
  <si>
    <t>Ostali nespomenuti prihodi</t>
  </si>
  <si>
    <t>52</t>
  </si>
  <si>
    <t>Pomoći grad. i župan</t>
  </si>
  <si>
    <t>Tekuće pomoći od izvanproračunskih korisnika</t>
  </si>
  <si>
    <t>Tekuće pomoći proračunskim korisnicima iz proračuna koji im nije nadležan</t>
  </si>
  <si>
    <t>56311</t>
  </si>
  <si>
    <t>Europski fond za regionalni razvoj - predfinanciranje iz izvora 11 Opći prihodi i primici</t>
  </si>
  <si>
    <t>61</t>
  </si>
  <si>
    <t>Donacije</t>
  </si>
  <si>
    <t>Tekuće donacije</t>
  </si>
  <si>
    <t>Ustanova</t>
  </si>
  <si>
    <t>Izvori</t>
  </si>
  <si>
    <t>Aktivnost(int.šifra)</t>
  </si>
  <si>
    <t>Konto 4. razina</t>
  </si>
  <si>
    <t>MINISTARSTVO KULTURE I MEDIJA</t>
  </si>
  <si>
    <t>Plan 2026</t>
  </si>
  <si>
    <t>Plan 2027</t>
  </si>
  <si>
    <t>Plan 2028</t>
  </si>
  <si>
    <t>Plan 2025</t>
  </si>
  <si>
    <t>PLAN RASHODA 2026-2028</t>
  </si>
  <si>
    <t>Muzej vučedolske kulture plan proračuna za period 2026-2028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</si>
</sst>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4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rgb="FF00B0F0"/>
      <name val="Arial"/>
      <family val="2"/>
      <charset val="238"/>
    </font>
    <font>
      <b/>
      <sz val="7"/>
      <color rgb="FF00B0F0"/>
      <name val="Arial"/>
      <family val="2"/>
      <charset val="238"/>
    </font>
    <font>
      <b/>
      <sz val="14"/>
      <color rgb="FF00B0F0"/>
      <name val="Arial"/>
      <family val="2"/>
      <charset val="238"/>
    </font>
    <font>
      <b/>
      <sz val="16"/>
      <color rgb="FF00B0F0"/>
      <name val="Arial"/>
      <family val="2"/>
      <charset val="238"/>
    </font>
    <font>
      <b/>
      <sz val="12"/>
      <color rgb="FF00B0F0"/>
      <name val="Arial"/>
      <family val="2"/>
      <charset val="238"/>
    </font>
    <font>
      <b/>
      <sz val="10"/>
      <color rgb="FF00B0F0"/>
      <name val="Calibri"/>
      <family val="2"/>
      <charset val="238"/>
      <scheme val="minor"/>
    </font>
    <font>
      <sz val="9"/>
      <color rgb="FF00B0F0"/>
      <name val="Arial"/>
      <family val="2"/>
      <charset val="238"/>
    </font>
    <font>
      <sz val="11"/>
      <color rgb="FF00B0F0"/>
      <name val="Arial"/>
      <family val="2"/>
      <charset val="238"/>
    </font>
    <font>
      <sz val="7"/>
      <color rgb="FF00B0F0"/>
      <name val="Arial"/>
      <family val="2"/>
      <charset val="238"/>
    </font>
    <font>
      <sz val="12"/>
      <color rgb="FF00B0F0"/>
      <name val="Arial"/>
      <family val="2"/>
      <charset val="238"/>
    </font>
    <font>
      <b/>
      <sz val="11"/>
      <color rgb="FF00B0F0"/>
      <name val="Arial"/>
      <family val="2"/>
      <charset val="238"/>
    </font>
    <font>
      <b/>
      <sz val="9"/>
      <color rgb="FF00B0F0"/>
      <name val="Arial"/>
      <family val="2"/>
      <charset val="238"/>
    </font>
    <font>
      <sz val="11"/>
      <color rgb="FF00B0F0"/>
      <name val="Calibri"/>
      <family val="2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" fillId="20" borderId="11" applyNumberFormat="0" applyFont="0" applyAlignment="0" applyProtection="0"/>
    <xf numFmtId="0" fontId="3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4" fillId="28" borderId="12" applyNumberFormat="0" applyAlignment="0" applyProtection="0"/>
    <xf numFmtId="0" fontId="5" fillId="28" borderId="13" applyNumberFormat="0" applyAlignment="0" applyProtection="0"/>
    <xf numFmtId="0" fontId="6" fillId="29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14" applyNumberFormat="0" applyFill="0" applyAlignment="0" applyProtection="0"/>
    <xf numFmtId="0" fontId="9" fillId="0" borderId="15" applyNumberFormat="0" applyFill="0" applyAlignment="0" applyProtection="0"/>
    <xf numFmtId="0" fontId="10" fillId="0" borderId="16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0" applyNumberFormat="0" applyBorder="0" applyAlignment="0" applyProtection="0"/>
    <xf numFmtId="0" fontId="12" fillId="0" borderId="17" applyNumberFormat="0" applyFill="0" applyAlignment="0" applyProtection="0"/>
    <xf numFmtId="0" fontId="13" fillId="31" borderId="18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9" applyNumberFormat="0" applyFill="0" applyAlignment="0" applyProtection="0"/>
    <xf numFmtId="0" fontId="17" fillId="32" borderId="13" applyNumberFormat="0" applyAlignment="0" applyProtection="0"/>
  </cellStyleXfs>
  <cellXfs count="104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164" fontId="19" fillId="0" borderId="0" xfId="0" applyNumberFormat="1" applyFont="1"/>
    <xf numFmtId="164" fontId="18" fillId="0" borderId="0" xfId="0" applyNumberFormat="1" applyFont="1" applyAlignment="1">
      <alignment horizontal="right"/>
    </xf>
    <xf numFmtId="0" fontId="21" fillId="33" borderId="0" xfId="0" applyFont="1" applyFill="1"/>
    <xf numFmtId="0" fontId="22" fillId="34" borderId="0" xfId="0" applyFont="1" applyFill="1"/>
    <xf numFmtId="0" fontId="22" fillId="35" borderId="0" xfId="0" applyFont="1" applyFill="1" applyAlignment="1">
      <alignment vertical="center"/>
    </xf>
    <xf numFmtId="164" fontId="22" fillId="35" borderId="0" xfId="0" applyNumberFormat="1" applyFont="1" applyFill="1" applyAlignment="1">
      <alignment vertical="center"/>
    </xf>
    <xf numFmtId="164" fontId="21" fillId="33" borderId="0" xfId="0" applyNumberFormat="1" applyFont="1" applyFill="1"/>
    <xf numFmtId="164" fontId="22" fillId="34" borderId="0" xfId="0" applyNumberFormat="1" applyFont="1" applyFill="1"/>
    <xf numFmtId="0" fontId="23" fillId="0" borderId="0" xfId="0" applyFont="1"/>
    <xf numFmtId="0" fontId="22" fillId="0" borderId="0" xfId="0" applyFont="1"/>
    <xf numFmtId="0" fontId="24" fillId="35" borderId="0" xfId="0" applyFont="1" applyFill="1"/>
    <xf numFmtId="164" fontId="24" fillId="35" borderId="0" xfId="0" applyNumberFormat="1" applyFont="1" applyFill="1" applyAlignment="1">
      <alignment horizontal="right"/>
    </xf>
    <xf numFmtId="0" fontId="25" fillId="33" borderId="0" xfId="0" applyFont="1" applyFill="1"/>
    <xf numFmtId="164" fontId="26" fillId="33" borderId="0" xfId="0" applyNumberFormat="1" applyFont="1" applyFill="1" applyAlignment="1">
      <alignment horizontal="right"/>
    </xf>
    <xf numFmtId="0" fontId="25" fillId="0" borderId="0" xfId="0" applyFont="1"/>
    <xf numFmtId="164" fontId="25" fillId="0" borderId="0" xfId="0" applyNumberFormat="1" applyFont="1" applyAlignment="1">
      <alignment horizontal="right"/>
    </xf>
    <xf numFmtId="0" fontId="24" fillId="34" borderId="0" xfId="0" applyFont="1" applyFill="1"/>
    <xf numFmtId="0" fontId="19" fillId="34" borderId="0" xfId="0" applyFont="1" applyFill="1"/>
    <xf numFmtId="164" fontId="24" fillId="34" borderId="0" xfId="0" applyNumberFormat="1" applyFont="1" applyFill="1" applyAlignment="1">
      <alignment horizontal="right"/>
    </xf>
    <xf numFmtId="164" fontId="19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0" fontId="27" fillId="0" borderId="0" xfId="0" applyFont="1"/>
    <xf numFmtId="164" fontId="27" fillId="0" borderId="0" xfId="0" applyNumberFormat="1" applyFont="1"/>
    <xf numFmtId="0" fontId="21" fillId="0" borderId="0" xfId="0" applyFont="1" applyAlignment="1">
      <alignment horizontal="left"/>
    </xf>
    <xf numFmtId="0" fontId="28" fillId="35" borderId="1" xfId="0" applyFont="1" applyFill="1" applyBorder="1" applyAlignment="1">
      <alignment horizontal="center" wrapText="1"/>
    </xf>
    <xf numFmtId="0" fontId="29" fillId="35" borderId="1" xfId="0" applyFont="1" applyFill="1" applyBorder="1" applyAlignment="1">
      <alignment horizontal="center"/>
    </xf>
    <xf numFmtId="0" fontId="29" fillId="35" borderId="2" xfId="0" applyFont="1" applyFill="1" applyBorder="1" applyAlignment="1">
      <alignment horizontal="center"/>
    </xf>
    <xf numFmtId="0" fontId="21" fillId="33" borderId="3" xfId="0" applyFont="1" applyFill="1" applyBorder="1"/>
    <xf numFmtId="0" fontId="19" fillId="0" borderId="3" xfId="0" applyFont="1" applyBorder="1"/>
    <xf numFmtId="0" fontId="22" fillId="34" borderId="3" xfId="0" applyFont="1" applyFill="1" applyBorder="1"/>
    <xf numFmtId="0" fontId="26" fillId="0" borderId="3" xfId="0" applyFont="1" applyBorder="1"/>
    <xf numFmtId="0" fontId="0" fillId="0" borderId="3" xfId="0" applyBorder="1"/>
    <xf numFmtId="0" fontId="24" fillId="0" borderId="3" xfId="0" applyFont="1" applyBorder="1"/>
    <xf numFmtId="0" fontId="25" fillId="0" borderId="4" xfId="0" applyFont="1" applyBorder="1"/>
    <xf numFmtId="0" fontId="26" fillId="33" borderId="3" xfId="0" applyFont="1" applyFill="1" applyBorder="1"/>
    <xf numFmtId="0" fontId="26" fillId="33" borderId="5" xfId="0" applyFont="1" applyFill="1" applyBorder="1"/>
    <xf numFmtId="0" fontId="24" fillId="35" borderId="6" xfId="0" applyFont="1" applyFill="1" applyBorder="1" applyAlignment="1">
      <alignment horizontal="center" wrapText="1"/>
    </xf>
    <xf numFmtId="0" fontId="24" fillId="35" borderId="7" xfId="0" applyFont="1" applyFill="1" applyBorder="1" applyAlignment="1">
      <alignment horizontal="center" wrapText="1"/>
    </xf>
    <xf numFmtId="0" fontId="28" fillId="35" borderId="7" xfId="0" applyFont="1" applyFill="1" applyBorder="1" applyAlignment="1">
      <alignment horizontal="center"/>
    </xf>
    <xf numFmtId="0" fontId="29" fillId="35" borderId="8" xfId="0" applyFont="1" applyFill="1" applyBorder="1" applyAlignment="1">
      <alignment horizontal="center" vertical="center" wrapText="1"/>
    </xf>
    <xf numFmtId="0" fontId="29" fillId="35" borderId="0" xfId="0" applyFont="1" applyFill="1" applyAlignment="1">
      <alignment horizontal="center" vertical="center" wrapText="1"/>
    </xf>
    <xf numFmtId="0" fontId="29" fillId="35" borderId="9" xfId="0" applyFont="1" applyFill="1" applyBorder="1" applyAlignment="1">
      <alignment horizontal="center" vertical="center" wrapText="1"/>
    </xf>
    <xf numFmtId="0" fontId="30" fillId="35" borderId="9" xfId="0" applyFont="1" applyFill="1" applyBorder="1" applyAlignment="1">
      <alignment horizontal="center" vertical="center"/>
    </xf>
    <xf numFmtId="10" fontId="27" fillId="0" borderId="0" xfId="0" applyNumberFormat="1" applyFont="1" applyAlignment="1">
      <alignment horizontal="right"/>
    </xf>
    <xf numFmtId="0" fontId="26" fillId="34" borderId="3" xfId="0" applyFont="1" applyFill="1" applyBorder="1"/>
    <xf numFmtId="0" fontId="26" fillId="34" borderId="0" xfId="0" applyFont="1" applyFill="1"/>
    <xf numFmtId="164" fontId="26" fillId="34" borderId="0" xfId="0" applyNumberFormat="1" applyFont="1" applyFill="1"/>
    <xf numFmtId="0" fontId="22" fillId="33" borderId="3" xfId="0" applyFont="1" applyFill="1" applyBorder="1"/>
    <xf numFmtId="0" fontId="22" fillId="33" borderId="0" xfId="0" applyFont="1" applyFill="1"/>
    <xf numFmtId="164" fontId="22" fillId="33" borderId="0" xfId="0" applyNumberFormat="1" applyFont="1" applyFill="1"/>
    <xf numFmtId="0" fontId="24" fillId="35" borderId="10" xfId="0" applyFont="1" applyFill="1" applyBorder="1"/>
    <xf numFmtId="164" fontId="24" fillId="35" borderId="10" xfId="0" applyNumberFormat="1" applyFont="1" applyFill="1" applyBorder="1" applyAlignment="1">
      <alignment horizontal="right"/>
    </xf>
    <xf numFmtId="164" fontId="22" fillId="0" borderId="0" xfId="0" applyNumberFormat="1" applyFont="1"/>
    <xf numFmtId="10" fontId="22" fillId="0" borderId="0" xfId="0" applyNumberFormat="1" applyFont="1" applyAlignment="1">
      <alignment horizontal="right"/>
    </xf>
    <xf numFmtId="164" fontId="21" fillId="0" borderId="0" xfId="0" applyNumberFormat="1" applyFont="1"/>
    <xf numFmtId="10" fontId="21" fillId="0" borderId="0" xfId="0" applyNumberFormat="1" applyFont="1" applyAlignment="1">
      <alignment horizontal="right"/>
    </xf>
    <xf numFmtId="164" fontId="22" fillId="0" borderId="0" xfId="0" applyNumberFormat="1" applyFont="1" applyAlignment="1">
      <alignment vertical="center"/>
    </xf>
    <xf numFmtId="10" fontId="22" fillId="0" borderId="0" xfId="0" applyNumberFormat="1" applyFont="1" applyAlignment="1">
      <alignment horizontal="right" vertical="center"/>
    </xf>
    <xf numFmtId="164" fontId="26" fillId="0" borderId="0" xfId="0" applyNumberFormat="1" applyFont="1"/>
    <xf numFmtId="10" fontId="26" fillId="0" borderId="0" xfId="0" applyNumberFormat="1" applyFont="1" applyAlignment="1">
      <alignment horizontal="right"/>
    </xf>
    <xf numFmtId="10" fontId="18" fillId="0" borderId="0" xfId="0" applyNumberFormat="1" applyFont="1" applyAlignment="1">
      <alignment horizontal="right"/>
    </xf>
    <xf numFmtId="10" fontId="19" fillId="0" borderId="0" xfId="0" applyNumberFormat="1" applyFont="1" applyAlignment="1">
      <alignment horizontal="right"/>
    </xf>
    <xf numFmtId="164" fontId="26" fillId="0" borderId="0" xfId="0" applyNumberFormat="1" applyFont="1" applyAlignment="1">
      <alignment horizontal="right"/>
    </xf>
    <xf numFmtId="10" fontId="25" fillId="0" borderId="0" xfId="0" applyNumberFormat="1" applyFont="1" applyAlignment="1">
      <alignment horizontal="right"/>
    </xf>
    <xf numFmtId="164" fontId="24" fillId="0" borderId="0" xfId="0" applyNumberFormat="1" applyFont="1" applyAlignment="1">
      <alignment horizontal="right"/>
    </xf>
    <xf numFmtId="10" fontId="24" fillId="0" borderId="0" xfId="0" applyNumberFormat="1" applyFont="1" applyAlignment="1">
      <alignment horizontal="right"/>
    </xf>
    <xf numFmtId="10" fontId="0" fillId="0" borderId="0" xfId="0" applyNumberFormat="1" applyAlignment="1">
      <alignment horizontal="right"/>
    </xf>
    <xf numFmtId="0" fontId="28" fillId="35" borderId="6" xfId="0" applyFont="1" applyFill="1" applyBorder="1" applyAlignment="1">
      <alignment horizontal="center"/>
    </xf>
    <xf numFmtId="0" fontId="29" fillId="35" borderId="6" xfId="0" applyFont="1" applyFill="1" applyBorder="1" applyAlignment="1">
      <alignment horizontal="center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164" fontId="0" fillId="0" borderId="0" xfId="0" applyNumberFormat="1"/>
    <xf numFmtId="0" fontId="28" fillId="0" borderId="0" xfId="0" applyFont="1"/>
    <xf numFmtId="0" fontId="31" fillId="0" borderId="0" xfId="0" applyFont="1"/>
    <xf numFmtId="164" fontId="31" fillId="0" borderId="0" xfId="0" applyNumberFormat="1" applyFont="1"/>
    <xf numFmtId="164" fontId="28" fillId="0" borderId="0" xfId="0" applyNumberFormat="1" applyFont="1"/>
    <xf numFmtId="0" fontId="18" fillId="0" borderId="0" xfId="0" applyFont="1" applyAlignment="1">
      <alignment horizontal="left"/>
    </xf>
    <xf numFmtId="0" fontId="32" fillId="35" borderId="6" xfId="0" applyFont="1" applyFill="1" applyBorder="1" applyAlignment="1">
      <alignment horizontal="center"/>
    </xf>
    <xf numFmtId="0" fontId="33" fillId="35" borderId="6" xfId="0" applyFont="1" applyFill="1" applyBorder="1" applyAlignment="1">
      <alignment horizontal="center"/>
    </xf>
    <xf numFmtId="164" fontId="34" fillId="33" borderId="0" xfId="0" applyNumberFormat="1" applyFont="1" applyFill="1"/>
    <xf numFmtId="164" fontId="35" fillId="33" borderId="0" xfId="0" applyNumberFormat="1" applyFont="1" applyFill="1"/>
    <xf numFmtId="164" fontId="36" fillId="34" borderId="0" xfId="0" applyNumberFormat="1" applyFont="1" applyFill="1"/>
    <xf numFmtId="164" fontId="34" fillId="34" borderId="0" xfId="0" applyNumberFormat="1" applyFont="1" applyFill="1"/>
    <xf numFmtId="164" fontId="37" fillId="0" borderId="0" xfId="0" applyNumberFormat="1" applyFont="1"/>
    <xf numFmtId="164" fontId="38" fillId="0" borderId="0" xfId="0" applyNumberFormat="1" applyFont="1" applyAlignment="1">
      <alignment horizontal="right"/>
    </xf>
    <xf numFmtId="164" fontId="39" fillId="0" borderId="0" xfId="0" applyNumberFormat="1" applyFont="1"/>
    <xf numFmtId="164" fontId="34" fillId="35" borderId="0" xfId="0" applyNumberFormat="1" applyFont="1" applyFill="1" applyAlignment="1">
      <alignment vertical="center"/>
    </xf>
    <xf numFmtId="0" fontId="32" fillId="35" borderId="7" xfId="0" applyFont="1" applyFill="1" applyBorder="1" applyAlignment="1">
      <alignment horizontal="center"/>
    </xf>
    <xf numFmtId="0" fontId="40" fillId="35" borderId="9" xfId="0" applyFont="1" applyFill="1" applyBorder="1" applyAlignment="1">
      <alignment horizontal="center" vertical="center"/>
    </xf>
    <xf numFmtId="164" fontId="36" fillId="33" borderId="0" xfId="0" applyNumberFormat="1" applyFont="1" applyFill="1" applyAlignment="1">
      <alignment horizontal="right"/>
    </xf>
    <xf numFmtId="164" fontId="41" fillId="0" borderId="0" xfId="0" applyNumberFormat="1" applyFont="1" applyAlignment="1">
      <alignment horizontal="right"/>
    </xf>
    <xf numFmtId="164" fontId="42" fillId="34" borderId="0" xfId="0" applyNumberFormat="1" applyFont="1" applyFill="1" applyAlignment="1">
      <alignment horizontal="right"/>
    </xf>
    <xf numFmtId="164" fontId="39" fillId="0" borderId="0" xfId="0" applyNumberFormat="1" applyFont="1" applyAlignment="1">
      <alignment horizontal="right"/>
    </xf>
    <xf numFmtId="164" fontId="32" fillId="0" borderId="0" xfId="0" applyNumberFormat="1" applyFont="1"/>
    <xf numFmtId="164" fontId="43" fillId="0" borderId="0" xfId="0" applyNumberFormat="1" applyFont="1"/>
    <xf numFmtId="164" fontId="44" fillId="0" borderId="0" xfId="0" applyNumberFormat="1" applyFont="1" applyAlignment="1">
      <alignment horizontal="right"/>
    </xf>
    <xf numFmtId="164" fontId="42" fillId="35" borderId="0" xfId="0" applyNumberFormat="1" applyFont="1" applyFill="1" applyAlignment="1">
      <alignment horizontal="right"/>
    </xf>
    <xf numFmtId="164" fontId="42" fillId="35" borderId="10" xfId="0" applyNumberFormat="1" applyFont="1" applyFill="1" applyBorder="1" applyAlignment="1">
      <alignment horizontal="right"/>
    </xf>
    <xf numFmtId="0" fontId="21" fillId="0" borderId="0" xfId="0" applyFont="1" applyAlignment="1">
      <alignment horizontal="center"/>
    </xf>
  </cellXfs>
  <cellStyles count="42">
    <cellStyle name="20% - Isticanje1" xfId="1" xr:uid="{A24F1B76-1B78-48E6-AF38-671B2C849111}"/>
    <cellStyle name="20% - Isticanje2" xfId="2" xr:uid="{C203162F-2480-46C0-9972-47729B0C6458}"/>
    <cellStyle name="20% - Isticanje3" xfId="3" xr:uid="{2E3CE5BE-354C-4E96-91D5-0DC836FFBA75}"/>
    <cellStyle name="20% - Isticanje4" xfId="4" xr:uid="{562E5410-80DA-4EDB-BB42-1912E43FFDAE}"/>
    <cellStyle name="20% - Isticanje5" xfId="5" xr:uid="{DA864885-0F86-4902-A096-6943C5A2002B}"/>
    <cellStyle name="20% - Isticanje6" xfId="6" xr:uid="{A1A50BB3-DDA2-4A1C-97B5-6D42B5C3D31E}"/>
    <cellStyle name="40% - Isticanje1" xfId="7" xr:uid="{60033D15-3300-46D4-9B9B-E2B6E94EF033}"/>
    <cellStyle name="40% - Isticanje2" xfId="8" xr:uid="{5CB2E8DC-F179-4EA8-A07B-B921D8E916F2}"/>
    <cellStyle name="40% - Isticanje3" xfId="9" xr:uid="{A06E6107-D234-4B63-8B3D-445586479993}"/>
    <cellStyle name="40% - Isticanje4" xfId="10" xr:uid="{1546A3F5-FFC3-4628-B0B5-45BA4C677CC2}"/>
    <cellStyle name="40% - Isticanje5" xfId="11" xr:uid="{35859426-80E8-4B86-921F-826146C7A4E8}"/>
    <cellStyle name="40% - Isticanje6" xfId="12" xr:uid="{70C93BB8-25A2-4B6C-9B8F-DA7C145675FA}"/>
    <cellStyle name="60% - Isticanje1" xfId="13" xr:uid="{4DBB6A45-B23D-49FA-8F2C-6FDCE8FEF030}"/>
    <cellStyle name="60% - Isticanje2" xfId="14" xr:uid="{4FA2EED6-974F-4FC6-84AC-9829DADAE029}"/>
    <cellStyle name="60% - Isticanje3" xfId="15" xr:uid="{8C292B2F-DB2D-45C9-B220-5C194DCDE099}"/>
    <cellStyle name="60% - Isticanje4" xfId="16" xr:uid="{3691289E-FB07-4563-A18C-CE25A4A0D351}"/>
    <cellStyle name="60% - Isticanje5" xfId="17" xr:uid="{20B446FA-2A7C-47D8-B6D5-E2D391C6DE3A}"/>
    <cellStyle name="60% - Isticanje6" xfId="18" xr:uid="{61D22F89-FFCA-4B9C-8179-BC88FEA393AC}"/>
    <cellStyle name="Bilješka" xfId="19" xr:uid="{2F2051F8-77AD-49B5-9513-29727D8CBB35}"/>
    <cellStyle name="Dobro" xfId="20" xr:uid="{F960662A-FE32-4255-9F61-3CFAF1662E19}"/>
    <cellStyle name="Isticanje1" xfId="21" xr:uid="{9B779E93-1459-45DB-85A2-D6855A4E7B6C}"/>
    <cellStyle name="Isticanje2" xfId="22" xr:uid="{91819F8E-F755-4D0A-AC3A-F5144155A833}"/>
    <cellStyle name="Isticanje3" xfId="23" xr:uid="{C66B61C4-49DB-48B7-B0F2-57996CE96ECA}"/>
    <cellStyle name="Isticanje4" xfId="24" xr:uid="{B3D236AC-6500-4474-9EAF-70D478A23105}"/>
    <cellStyle name="Isticanje5" xfId="25" xr:uid="{4A468820-DD52-4754-9F36-916B68426A1F}"/>
    <cellStyle name="Isticanje6" xfId="26" xr:uid="{81EC38FD-6D0C-4FD1-97C4-0BC04F5F7140}"/>
    <cellStyle name="Izlaz" xfId="27" xr:uid="{8279E87A-3445-4EC2-AD7E-3509F10F9323}"/>
    <cellStyle name="Izračun" xfId="28" xr:uid="{3270F798-85B7-4EA0-99F4-86145A97B564}"/>
    <cellStyle name="Loše" xfId="29" xr:uid="{1609BF96-5F90-450C-8FE0-129BE89A1064}"/>
    <cellStyle name="Naslov" xfId="30" xr:uid="{4838B84D-EAF4-4EAD-9ABA-28CECD612AC2}"/>
    <cellStyle name="Naslov 1" xfId="31" xr:uid="{E08940A7-87E0-4109-953F-7C04161C3B07}"/>
    <cellStyle name="Naslov 2" xfId="32" xr:uid="{541CEE52-21F5-4AF3-BD9D-28CB4CFFA95F}"/>
    <cellStyle name="Naslov 3" xfId="33" xr:uid="{B8FC4BAE-0DAD-4E89-8D75-CB35AD0996AE}"/>
    <cellStyle name="Naslov 4" xfId="34" xr:uid="{6F988C6A-DEC2-4D83-8280-D52E25CF66C9}"/>
    <cellStyle name="Neutralno" xfId="35" xr:uid="{658CAB12-0464-49D5-9648-C385BCA7F8C3}"/>
    <cellStyle name="Normalno" xfId="0" builtinId="0"/>
    <cellStyle name="Povezana ćelija" xfId="36" xr:uid="{232430C4-AA6B-4959-8E16-0A2C6FEC7D9F}"/>
    <cellStyle name="Provjera ćelije" xfId="37" xr:uid="{DA0372F8-C6C0-4C56-9790-B9D8E93EAEC1}"/>
    <cellStyle name="Tekst objašnjenja" xfId="38" xr:uid="{08EDB526-EB91-475C-8A4A-02B40770558A}"/>
    <cellStyle name="Tekst upozorenja" xfId="39" xr:uid="{BC709050-AE55-4068-9333-C310CD3D6C35}"/>
    <cellStyle name="Ukupni zbroj" xfId="40" xr:uid="{308830CE-89F3-4C72-B7B3-11CC96C6463A}"/>
    <cellStyle name="Unos" xfId="41" xr:uid="{AE65F7B3-1CCA-47DE-A570-26B612CBFF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01DE1-B5D0-4627-A2D3-25BB4E0FF782}">
  <sheetPr>
    <pageSetUpPr fitToPage="1"/>
  </sheetPr>
  <dimension ref="A2:L361"/>
  <sheetViews>
    <sheetView tabSelected="1" topLeftCell="A16" workbookViewId="0">
      <selection activeCell="D189" sqref="D189:D190"/>
    </sheetView>
  </sheetViews>
  <sheetFormatPr defaultRowHeight="14.5" x14ac:dyDescent="0.35"/>
  <cols>
    <col min="1" max="1" width="11.453125" customWidth="1"/>
    <col min="2" max="2" width="17.6328125" customWidth="1"/>
    <col min="5" max="5" width="56" bestFit="1" customWidth="1"/>
    <col min="6" max="6" width="23.7265625" customWidth="1"/>
    <col min="7" max="7" width="18.6328125" bestFit="1" customWidth="1"/>
    <col min="8" max="9" width="17.1796875" bestFit="1" customWidth="1"/>
    <col min="10" max="10" width="18.26953125" bestFit="1" customWidth="1"/>
    <col min="11" max="11" width="18.7265625" customWidth="1"/>
    <col min="12" max="12" width="15.1796875" customWidth="1"/>
    <col min="13" max="13" width="19.453125" customWidth="1"/>
  </cols>
  <sheetData>
    <row r="2" spans="1:12" ht="18" x14ac:dyDescent="0.4">
      <c r="A2" s="13" t="s">
        <v>110</v>
      </c>
      <c r="B2" s="3"/>
      <c r="C2" s="3"/>
      <c r="D2" s="3"/>
      <c r="E2" s="3"/>
      <c r="F2" s="3"/>
      <c r="H2" s="3"/>
      <c r="K2" s="3"/>
      <c r="L2" s="3"/>
    </row>
    <row r="3" spans="1:12" ht="20.25" customHeight="1" x14ac:dyDescent="0.4">
      <c r="A3" s="103" t="s">
        <v>115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</row>
    <row r="4" spans="1:12" ht="20.25" customHeight="1" x14ac:dyDescent="0.4">
      <c r="A4" s="103" t="s">
        <v>116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</row>
    <row r="5" spans="1:12" x14ac:dyDescent="0.35">
      <c r="A5" s="12"/>
      <c r="B5" s="2"/>
      <c r="C5" s="2"/>
      <c r="D5" s="2"/>
      <c r="E5" s="2"/>
      <c r="F5" s="2"/>
      <c r="H5" s="2"/>
      <c r="K5" s="2"/>
      <c r="L5" s="2"/>
    </row>
    <row r="6" spans="1:12" ht="26.5" x14ac:dyDescent="0.35">
      <c r="A6" s="28" t="s">
        <v>106</v>
      </c>
      <c r="B6" s="28" t="s">
        <v>108</v>
      </c>
      <c r="C6" s="28" t="s">
        <v>107</v>
      </c>
      <c r="D6" s="28" t="s">
        <v>109</v>
      </c>
      <c r="E6" s="28" t="str">
        <f>CONCATENATE("Naziv ",,D6)</f>
        <v>Naziv Konto 4. razina</v>
      </c>
      <c r="F6" s="82" t="s">
        <v>114</v>
      </c>
      <c r="G6" s="71" t="s">
        <v>111</v>
      </c>
      <c r="H6" s="71" t="s">
        <v>112</v>
      </c>
      <c r="I6" s="71" t="s">
        <v>113</v>
      </c>
      <c r="K6" s="73"/>
      <c r="L6" s="73"/>
    </row>
    <row r="7" spans="1:12" ht="15.75" customHeight="1" x14ac:dyDescent="0.35">
      <c r="A7" s="30">
        <v>1</v>
      </c>
      <c r="B7" s="30">
        <v>2</v>
      </c>
      <c r="C7" s="29">
        <v>3</v>
      </c>
      <c r="D7" s="29">
        <v>4</v>
      </c>
      <c r="E7" s="29">
        <v>5</v>
      </c>
      <c r="F7" s="83">
        <v>6</v>
      </c>
      <c r="G7" s="72">
        <v>7</v>
      </c>
      <c r="H7" s="72">
        <v>8</v>
      </c>
      <c r="I7" s="72">
        <v>9</v>
      </c>
      <c r="K7" s="74"/>
      <c r="L7" s="74"/>
    </row>
    <row r="8" spans="1:12" ht="23.25" customHeight="1" x14ac:dyDescent="0.4">
      <c r="A8" s="51" t="s">
        <v>7</v>
      </c>
      <c r="B8" s="51" t="s">
        <v>8</v>
      </c>
      <c r="C8" s="52"/>
      <c r="D8" s="52"/>
      <c r="E8" s="52"/>
      <c r="F8" s="84">
        <f>SUBTOTAL(9,F9:F127)</f>
        <v>6054150</v>
      </c>
      <c r="G8" s="53">
        <f t="shared" ref="G8:I8" si="0">SUBTOTAL(9,G9:G127)</f>
        <v>10550739.91</v>
      </c>
      <c r="H8" s="53">
        <f t="shared" si="0"/>
        <v>2656351.2399999998</v>
      </c>
      <c r="I8" s="53">
        <f t="shared" si="0"/>
        <v>829475</v>
      </c>
      <c r="K8" s="56"/>
      <c r="L8" s="57"/>
    </row>
    <row r="9" spans="1:12" ht="21.5" customHeight="1" x14ac:dyDescent="0.4">
      <c r="A9" s="31"/>
      <c r="B9" s="31"/>
      <c r="C9" s="6"/>
      <c r="D9" s="6"/>
      <c r="E9" s="6"/>
      <c r="F9" s="85"/>
      <c r="G9" s="10"/>
      <c r="H9" s="10"/>
      <c r="I9" s="10"/>
      <c r="K9" s="58"/>
      <c r="L9" s="59"/>
    </row>
    <row r="10" spans="1:12" ht="23.25" customHeight="1" x14ac:dyDescent="0.35">
      <c r="A10" s="32"/>
      <c r="B10" s="48" t="s">
        <v>11</v>
      </c>
      <c r="C10" s="48" t="s">
        <v>12</v>
      </c>
      <c r="D10" s="49"/>
      <c r="E10" s="49"/>
      <c r="F10" s="86">
        <f>SUBTOTAL(9,F11:F40)</f>
        <v>512850</v>
      </c>
      <c r="G10" s="50">
        <f t="shared" ref="G10:I10" si="1">SUBTOTAL(9,G11:G40)</f>
        <v>574378</v>
      </c>
      <c r="H10" s="50">
        <f t="shared" si="1"/>
        <v>576272</v>
      </c>
      <c r="I10" s="50">
        <f t="shared" si="1"/>
        <v>578175</v>
      </c>
      <c r="K10" s="62"/>
      <c r="L10" s="63"/>
    </row>
    <row r="11" spans="1:12" ht="30" hidden="1" customHeight="1" x14ac:dyDescent="0.4">
      <c r="A11" s="32"/>
      <c r="B11" s="33"/>
      <c r="C11" s="7"/>
      <c r="D11" s="7"/>
      <c r="E11" s="7"/>
      <c r="F11" s="87"/>
      <c r="H11" s="56"/>
      <c r="K11" s="56"/>
      <c r="L11" s="57"/>
    </row>
    <row r="12" spans="1:12" x14ac:dyDescent="0.35">
      <c r="A12" s="32"/>
      <c r="B12" s="32"/>
      <c r="C12" s="77" t="s">
        <v>9</v>
      </c>
      <c r="D12" s="77" t="s">
        <v>10</v>
      </c>
      <c r="E12" s="78"/>
      <c r="F12" s="88">
        <f>SUBTOTAL(9,F13:F39)</f>
        <v>512850</v>
      </c>
      <c r="G12" s="79">
        <f t="shared" ref="G12:I12" si="2">SUBTOTAL(9,G13:G39)</f>
        <v>574378</v>
      </c>
      <c r="H12" s="79">
        <f t="shared" si="2"/>
        <v>576272</v>
      </c>
      <c r="I12" s="79">
        <f t="shared" si="2"/>
        <v>578175</v>
      </c>
      <c r="K12" s="5"/>
      <c r="L12" s="64"/>
    </row>
    <row r="13" spans="1:12" hidden="1" x14ac:dyDescent="0.35">
      <c r="A13" s="2"/>
      <c r="B13" s="2"/>
      <c r="C13" s="1"/>
      <c r="D13" s="1"/>
      <c r="E13" s="1"/>
      <c r="F13" s="89"/>
      <c r="H13" s="5"/>
      <c r="K13" s="5"/>
      <c r="L13" s="64"/>
    </row>
    <row r="14" spans="1:12" x14ac:dyDescent="0.35">
      <c r="A14" s="2"/>
      <c r="B14" s="2"/>
      <c r="C14" s="1"/>
      <c r="D14" s="1" t="s">
        <v>13</v>
      </c>
      <c r="E14" s="1" t="s">
        <v>14</v>
      </c>
      <c r="F14" s="89">
        <v>274000</v>
      </c>
      <c r="G14" s="5">
        <v>333982</v>
      </c>
      <c r="H14" s="5">
        <v>335652</v>
      </c>
      <c r="I14" s="5">
        <v>337330</v>
      </c>
      <c r="J14" s="5">
        <f>SUM(G14:G38)</f>
        <v>574378</v>
      </c>
      <c r="K14" s="5"/>
      <c r="L14" s="64"/>
    </row>
    <row r="15" spans="1:12" x14ac:dyDescent="0.35">
      <c r="A15" s="2"/>
      <c r="B15" s="2"/>
      <c r="C15" s="1"/>
      <c r="D15" s="1" t="s">
        <v>15</v>
      </c>
      <c r="E15" s="1" t="s">
        <v>16</v>
      </c>
      <c r="F15" s="89">
        <v>800</v>
      </c>
      <c r="G15" s="5">
        <v>800</v>
      </c>
      <c r="H15" s="5">
        <v>800</v>
      </c>
      <c r="I15" s="5">
        <v>800</v>
      </c>
      <c r="J15" s="5"/>
      <c r="K15" s="5"/>
      <c r="L15" s="64"/>
    </row>
    <row r="16" spans="1:12" x14ac:dyDescent="0.35">
      <c r="A16" s="2"/>
      <c r="B16" s="2"/>
      <c r="C16" s="1"/>
      <c r="D16" s="1" t="s">
        <v>17</v>
      </c>
      <c r="E16" s="1" t="s">
        <v>18</v>
      </c>
      <c r="F16" s="89">
        <v>10000</v>
      </c>
      <c r="G16" s="5">
        <v>12000</v>
      </c>
      <c r="H16" s="5">
        <v>12000</v>
      </c>
      <c r="I16" s="5">
        <v>12000</v>
      </c>
      <c r="J16" s="5"/>
      <c r="K16" s="5"/>
      <c r="L16" s="64"/>
    </row>
    <row r="17" spans="1:12" x14ac:dyDescent="0.35">
      <c r="A17" s="2"/>
      <c r="B17" s="2"/>
      <c r="C17" s="1"/>
      <c r="D17" s="1" t="s">
        <v>19</v>
      </c>
      <c r="E17" s="1" t="s">
        <v>20</v>
      </c>
      <c r="F17" s="89">
        <v>45210</v>
      </c>
      <c r="G17" s="5">
        <v>44756</v>
      </c>
      <c r="H17" s="5">
        <v>44980</v>
      </c>
      <c r="I17" s="5">
        <v>45205</v>
      </c>
      <c r="J17" s="5"/>
      <c r="K17" s="5"/>
      <c r="L17" s="64"/>
    </row>
    <row r="18" spans="1:12" x14ac:dyDescent="0.35">
      <c r="A18" s="2"/>
      <c r="B18" s="2"/>
      <c r="C18" s="1"/>
      <c r="D18" s="1" t="s">
        <v>21</v>
      </c>
      <c r="E18" s="1" t="s">
        <v>22</v>
      </c>
      <c r="F18" s="89">
        <v>2000</v>
      </c>
      <c r="G18" s="5">
        <v>2000</v>
      </c>
      <c r="H18" s="5">
        <v>2000</v>
      </c>
      <c r="I18" s="5">
        <v>2000</v>
      </c>
      <c r="J18" s="5"/>
      <c r="K18" s="5"/>
      <c r="L18" s="64"/>
    </row>
    <row r="19" spans="1:12" x14ac:dyDescent="0.35">
      <c r="A19" s="2"/>
      <c r="B19" s="2"/>
      <c r="C19" s="1"/>
      <c r="D19" s="1" t="s">
        <v>23</v>
      </c>
      <c r="E19" s="1" t="s">
        <v>24</v>
      </c>
      <c r="F19" s="89">
        <v>13000</v>
      </c>
      <c r="G19" s="5">
        <v>15399</v>
      </c>
      <c r="H19" s="5">
        <v>16000</v>
      </c>
      <c r="I19" s="5">
        <v>17000</v>
      </c>
      <c r="J19" s="5"/>
      <c r="K19" s="5"/>
      <c r="L19" s="64"/>
    </row>
    <row r="20" spans="1:12" x14ac:dyDescent="0.35">
      <c r="A20" s="2"/>
      <c r="B20" s="2"/>
      <c r="C20" s="1"/>
      <c r="D20" s="1" t="s">
        <v>25</v>
      </c>
      <c r="E20" s="1" t="s">
        <v>26</v>
      </c>
      <c r="F20" s="89">
        <v>400</v>
      </c>
      <c r="G20" s="5">
        <v>1000</v>
      </c>
      <c r="H20" s="5">
        <v>1000</v>
      </c>
      <c r="I20" s="5">
        <v>1000</v>
      </c>
      <c r="J20" s="5"/>
      <c r="K20" s="5"/>
      <c r="L20" s="64"/>
    </row>
    <row r="21" spans="1:12" x14ac:dyDescent="0.35">
      <c r="A21" s="2"/>
      <c r="B21" s="2"/>
      <c r="C21" s="1"/>
      <c r="D21" s="1" t="s">
        <v>27</v>
      </c>
      <c r="E21" s="1" t="s">
        <v>28</v>
      </c>
      <c r="F21" s="89">
        <v>6300</v>
      </c>
      <c r="G21" s="5">
        <v>7000</v>
      </c>
      <c r="H21" s="5">
        <v>7000</v>
      </c>
      <c r="I21" s="5">
        <v>7000</v>
      </c>
      <c r="J21" s="5"/>
      <c r="K21" s="5"/>
      <c r="L21" s="64"/>
    </row>
    <row r="22" spans="1:12" x14ac:dyDescent="0.35">
      <c r="A22" s="2"/>
      <c r="B22" s="2"/>
      <c r="C22" s="1"/>
      <c r="D22" s="1" t="s">
        <v>29</v>
      </c>
      <c r="E22" s="1" t="s">
        <v>30</v>
      </c>
      <c r="F22" s="89">
        <v>1000</v>
      </c>
      <c r="G22" s="5">
        <v>1000</v>
      </c>
      <c r="H22" s="5">
        <v>1000</v>
      </c>
      <c r="I22" s="5">
        <v>1000</v>
      </c>
      <c r="J22" s="5"/>
      <c r="K22" s="5"/>
      <c r="L22" s="64"/>
    </row>
    <row r="23" spans="1:12" x14ac:dyDescent="0.35">
      <c r="A23" s="2"/>
      <c r="B23" s="2"/>
      <c r="C23" s="1"/>
      <c r="D23" s="1" t="s">
        <v>31</v>
      </c>
      <c r="E23" s="1" t="s">
        <v>32</v>
      </c>
      <c r="F23" s="89">
        <v>47700</v>
      </c>
      <c r="G23" s="5">
        <v>49000</v>
      </c>
      <c r="H23" s="5">
        <v>50000</v>
      </c>
      <c r="I23" s="5">
        <v>53000</v>
      </c>
      <c r="J23" s="5"/>
      <c r="K23" s="5"/>
      <c r="L23" s="64"/>
    </row>
    <row r="24" spans="1:12" x14ac:dyDescent="0.35">
      <c r="A24" s="2"/>
      <c r="B24" s="2"/>
      <c r="C24" s="1"/>
      <c r="D24" s="1" t="s">
        <v>33</v>
      </c>
      <c r="E24" s="1" t="s">
        <v>34</v>
      </c>
      <c r="F24" s="89">
        <v>1300</v>
      </c>
      <c r="G24" s="5">
        <v>1500</v>
      </c>
      <c r="H24" s="5">
        <v>2000</v>
      </c>
      <c r="I24" s="5">
        <v>2500</v>
      </c>
      <c r="J24" s="5"/>
      <c r="K24" s="5"/>
      <c r="L24" s="64"/>
    </row>
    <row r="25" spans="1:12" x14ac:dyDescent="0.35">
      <c r="A25" s="2"/>
      <c r="B25" s="2"/>
      <c r="C25" s="1"/>
      <c r="D25" s="1" t="s">
        <v>35</v>
      </c>
      <c r="E25" s="1" t="s">
        <v>36</v>
      </c>
      <c r="F25" s="89">
        <v>400</v>
      </c>
      <c r="G25" s="5">
        <v>1000</v>
      </c>
      <c r="H25" s="5">
        <v>2000</v>
      </c>
      <c r="I25" s="5">
        <v>3000</v>
      </c>
      <c r="J25" s="5"/>
      <c r="K25" s="5"/>
      <c r="L25" s="64"/>
    </row>
    <row r="26" spans="1:12" x14ac:dyDescent="0.35">
      <c r="A26" s="2"/>
      <c r="B26" s="2"/>
      <c r="C26" s="1"/>
      <c r="D26" s="1" t="s">
        <v>37</v>
      </c>
      <c r="E26" s="1" t="s">
        <v>38</v>
      </c>
      <c r="F26" s="89">
        <v>8200</v>
      </c>
      <c r="G26" s="5">
        <v>9000</v>
      </c>
      <c r="H26" s="5">
        <v>10000</v>
      </c>
      <c r="I26" s="5">
        <v>10000</v>
      </c>
      <c r="J26" s="5"/>
      <c r="K26" s="5"/>
      <c r="L26" s="64"/>
    </row>
    <row r="27" spans="1:12" x14ac:dyDescent="0.35">
      <c r="A27" s="2"/>
      <c r="B27" s="2"/>
      <c r="C27" s="1"/>
      <c r="D27" s="1" t="s">
        <v>39</v>
      </c>
      <c r="E27" s="1" t="s">
        <v>40</v>
      </c>
      <c r="F27" s="89">
        <v>13200</v>
      </c>
      <c r="G27" s="5">
        <v>21000</v>
      </c>
      <c r="H27" s="5">
        <v>18000</v>
      </c>
      <c r="I27" s="5">
        <v>15000</v>
      </c>
      <c r="J27" s="5"/>
      <c r="K27" s="5"/>
      <c r="L27" s="64"/>
    </row>
    <row r="28" spans="1:12" x14ac:dyDescent="0.35">
      <c r="A28" s="2"/>
      <c r="B28" s="2"/>
      <c r="C28" s="1"/>
      <c r="D28" s="1" t="s">
        <v>41</v>
      </c>
      <c r="E28" s="1" t="s">
        <v>42</v>
      </c>
      <c r="F28" s="89">
        <v>1500</v>
      </c>
      <c r="G28" s="5">
        <v>1500</v>
      </c>
      <c r="H28" s="5">
        <v>1500</v>
      </c>
      <c r="I28" s="5">
        <v>1500</v>
      </c>
      <c r="J28" s="5"/>
      <c r="K28" s="5"/>
      <c r="L28" s="64"/>
    </row>
    <row r="29" spans="1:12" x14ac:dyDescent="0.35">
      <c r="A29" s="2"/>
      <c r="B29" s="2"/>
      <c r="C29" s="1"/>
      <c r="D29" s="1" t="s">
        <v>43</v>
      </c>
      <c r="E29" s="1" t="s">
        <v>44</v>
      </c>
      <c r="F29" s="89">
        <v>8000</v>
      </c>
      <c r="G29" s="5">
        <v>8000</v>
      </c>
      <c r="H29" s="5">
        <v>9000</v>
      </c>
      <c r="I29" s="5">
        <v>9000</v>
      </c>
      <c r="J29" s="5"/>
      <c r="K29" s="5"/>
      <c r="L29" s="64"/>
    </row>
    <row r="30" spans="1:12" x14ac:dyDescent="0.35">
      <c r="A30" s="2"/>
      <c r="B30" s="2"/>
      <c r="C30" s="1"/>
      <c r="D30" s="1" t="s">
        <v>45</v>
      </c>
      <c r="E30" s="1" t="s">
        <v>46</v>
      </c>
      <c r="F30" s="89">
        <v>9000</v>
      </c>
      <c r="G30" s="5">
        <v>7000</v>
      </c>
      <c r="H30" s="5">
        <v>7000</v>
      </c>
      <c r="I30" s="5">
        <v>7000</v>
      </c>
      <c r="J30" s="5"/>
      <c r="K30" s="5"/>
      <c r="L30" s="64"/>
    </row>
    <row r="31" spans="1:12" x14ac:dyDescent="0.35">
      <c r="A31" s="2"/>
      <c r="B31" s="2"/>
      <c r="C31" s="1"/>
      <c r="D31" s="1" t="s">
        <v>47</v>
      </c>
      <c r="E31" s="1" t="s">
        <v>48</v>
      </c>
      <c r="F31" s="89">
        <v>3000</v>
      </c>
      <c r="G31" s="5">
        <v>2000</v>
      </c>
      <c r="H31" s="5">
        <v>2000</v>
      </c>
      <c r="I31" s="5">
        <v>2000</v>
      </c>
      <c r="J31" s="5"/>
      <c r="K31" s="5"/>
      <c r="L31" s="64"/>
    </row>
    <row r="32" spans="1:12" x14ac:dyDescent="0.35">
      <c r="A32" s="2"/>
      <c r="B32" s="2"/>
      <c r="C32" s="1"/>
      <c r="D32" s="1" t="s">
        <v>49</v>
      </c>
      <c r="E32" s="1" t="s">
        <v>50</v>
      </c>
      <c r="F32" s="89">
        <v>14000</v>
      </c>
      <c r="G32" s="5">
        <v>15000</v>
      </c>
      <c r="H32" s="5">
        <v>16000</v>
      </c>
      <c r="I32" s="5">
        <v>17000</v>
      </c>
      <c r="J32" s="5"/>
      <c r="K32" s="5"/>
      <c r="L32" s="64"/>
    </row>
    <row r="33" spans="1:12" x14ac:dyDescent="0.35">
      <c r="A33" s="2"/>
      <c r="B33" s="2"/>
      <c r="C33" s="1"/>
      <c r="D33" s="1" t="s">
        <v>51</v>
      </c>
      <c r="E33" s="1" t="s">
        <v>52</v>
      </c>
      <c r="F33" s="89">
        <v>5500</v>
      </c>
      <c r="G33" s="5">
        <v>6000</v>
      </c>
      <c r="H33" s="5">
        <v>6500</v>
      </c>
      <c r="I33" s="5">
        <v>6000</v>
      </c>
      <c r="J33" s="5"/>
      <c r="K33" s="5"/>
      <c r="L33" s="64"/>
    </row>
    <row r="34" spans="1:12" x14ac:dyDescent="0.35">
      <c r="A34" s="2"/>
      <c r="B34" s="2"/>
      <c r="C34" s="1"/>
      <c r="D34" s="1" t="s">
        <v>53</v>
      </c>
      <c r="E34" s="1" t="s">
        <v>54</v>
      </c>
      <c r="F34" s="89">
        <v>45240</v>
      </c>
      <c r="G34" s="5">
        <v>31000</v>
      </c>
      <c r="H34" s="5">
        <v>26940</v>
      </c>
      <c r="I34" s="5">
        <v>23340</v>
      </c>
      <c r="J34" s="5"/>
      <c r="K34" s="5"/>
      <c r="L34" s="64"/>
    </row>
    <row r="35" spans="1:12" x14ac:dyDescent="0.35">
      <c r="A35" s="2"/>
      <c r="B35" s="2"/>
      <c r="C35" s="1"/>
      <c r="D35" s="1" t="s">
        <v>55</v>
      </c>
      <c r="E35" s="1" t="s">
        <v>56</v>
      </c>
      <c r="F35" s="89">
        <v>1300</v>
      </c>
      <c r="G35" s="5">
        <v>2000</v>
      </c>
      <c r="H35" s="5">
        <v>2100</v>
      </c>
      <c r="I35" s="5">
        <v>2500</v>
      </c>
      <c r="J35" s="5"/>
      <c r="K35" s="5"/>
      <c r="L35" s="64"/>
    </row>
    <row r="36" spans="1:12" x14ac:dyDescent="0.35">
      <c r="A36" s="2"/>
      <c r="B36" s="2"/>
      <c r="C36" s="1"/>
      <c r="D36" s="1" t="s">
        <v>57</v>
      </c>
      <c r="E36" s="1" t="s">
        <v>58</v>
      </c>
      <c r="F36" s="89">
        <v>400</v>
      </c>
      <c r="G36" s="5">
        <v>400</v>
      </c>
      <c r="H36" s="5">
        <v>500</v>
      </c>
      <c r="I36" s="5">
        <v>500</v>
      </c>
      <c r="J36" s="5"/>
      <c r="K36" s="5"/>
      <c r="L36" s="64"/>
    </row>
    <row r="37" spans="1:12" x14ac:dyDescent="0.35">
      <c r="A37" s="2"/>
      <c r="B37" s="2"/>
      <c r="C37" s="1"/>
      <c r="D37" s="1" t="s">
        <v>59</v>
      </c>
      <c r="E37" s="1" t="s">
        <v>60</v>
      </c>
      <c r="F37" s="89">
        <v>300</v>
      </c>
      <c r="G37" s="5">
        <v>400</v>
      </c>
      <c r="H37" s="5">
        <v>500</v>
      </c>
      <c r="I37" s="5">
        <v>500</v>
      </c>
      <c r="J37" s="5"/>
      <c r="K37" s="5"/>
      <c r="L37" s="64"/>
    </row>
    <row r="38" spans="1:12" x14ac:dyDescent="0.35">
      <c r="A38" s="2"/>
      <c r="B38" s="2"/>
      <c r="C38" s="1"/>
      <c r="D38" s="1" t="s">
        <v>61</v>
      </c>
      <c r="E38" s="1" t="s">
        <v>62</v>
      </c>
      <c r="F38" s="89">
        <v>1100</v>
      </c>
      <c r="G38" s="5">
        <v>1641</v>
      </c>
      <c r="H38" s="5">
        <v>1800</v>
      </c>
      <c r="I38" s="5">
        <v>2000</v>
      </c>
      <c r="J38" s="5"/>
      <c r="K38" s="5"/>
      <c r="L38" s="64"/>
    </row>
    <row r="39" spans="1:12" hidden="1" x14ac:dyDescent="0.35">
      <c r="A39" s="2"/>
      <c r="B39" s="2"/>
      <c r="C39" s="1">
        <v>3</v>
      </c>
      <c r="D39" s="1"/>
      <c r="E39" s="1"/>
      <c r="F39" s="89"/>
      <c r="H39" s="5"/>
      <c r="K39" s="5"/>
      <c r="L39" s="64"/>
    </row>
    <row r="40" spans="1:12" ht="20.149999999999999" hidden="1" customHeight="1" x14ac:dyDescent="0.35">
      <c r="A40" s="2"/>
      <c r="B40" s="2"/>
      <c r="C40" s="2">
        <v>2</v>
      </c>
      <c r="D40" s="2"/>
      <c r="E40" s="2"/>
      <c r="F40" s="90"/>
      <c r="H40" s="4"/>
      <c r="K40" s="4"/>
      <c r="L40" s="65"/>
    </row>
    <row r="41" spans="1:12" ht="23.25" customHeight="1" x14ac:dyDescent="0.35">
      <c r="A41" s="32"/>
      <c r="B41" s="48" t="s">
        <v>64</v>
      </c>
      <c r="C41" s="48" t="s">
        <v>65</v>
      </c>
      <c r="D41" s="49"/>
      <c r="E41" s="49"/>
      <c r="F41" s="86">
        <f>SUBTOTAL(9,F42:F52)</f>
        <v>90000</v>
      </c>
      <c r="G41" s="50">
        <f t="shared" ref="G41:I41" si="3">SUBTOTAL(9,G42:G52)</f>
        <v>90000</v>
      </c>
      <c r="H41" s="50">
        <f t="shared" si="3"/>
        <v>90000</v>
      </c>
      <c r="I41" s="50">
        <f t="shared" si="3"/>
        <v>90000</v>
      </c>
      <c r="K41" s="62"/>
      <c r="L41" s="63"/>
    </row>
    <row r="42" spans="1:12" ht="30" hidden="1" customHeight="1" x14ac:dyDescent="0.4">
      <c r="A42" s="32"/>
      <c r="B42" s="33"/>
      <c r="C42" s="7"/>
      <c r="D42" s="7"/>
      <c r="E42" s="7"/>
      <c r="F42" s="87"/>
      <c r="G42" s="11"/>
      <c r="H42" s="11"/>
      <c r="I42" s="11"/>
      <c r="K42" s="56"/>
      <c r="L42" s="57"/>
    </row>
    <row r="43" spans="1:12" x14ac:dyDescent="0.35">
      <c r="A43" s="32"/>
      <c r="B43" s="32"/>
      <c r="C43" s="77" t="s">
        <v>9</v>
      </c>
      <c r="D43" s="77" t="s">
        <v>10</v>
      </c>
      <c r="E43" s="78"/>
      <c r="F43" s="88">
        <f>SUBTOTAL(9,F44:F51)</f>
        <v>90000</v>
      </c>
      <c r="G43" s="79">
        <f t="shared" ref="G43:I43" si="4">SUBTOTAL(9,G44:G50)</f>
        <v>90000</v>
      </c>
      <c r="H43" s="79">
        <f t="shared" si="4"/>
        <v>90000</v>
      </c>
      <c r="I43" s="79">
        <f t="shared" si="4"/>
        <v>90000</v>
      </c>
      <c r="J43" s="76"/>
      <c r="K43" s="5"/>
      <c r="L43" s="64"/>
    </row>
    <row r="44" spans="1:12" hidden="1" x14ac:dyDescent="0.35">
      <c r="A44" s="2"/>
      <c r="B44" s="2"/>
      <c r="C44" s="1"/>
      <c r="D44" s="1"/>
      <c r="E44" s="1"/>
      <c r="F44" s="89"/>
      <c r="G44" s="5"/>
      <c r="H44" s="5"/>
      <c r="I44" s="5"/>
      <c r="K44" s="5"/>
      <c r="L44" s="64"/>
    </row>
    <row r="45" spans="1:12" x14ac:dyDescent="0.35">
      <c r="A45" s="2"/>
      <c r="B45" s="2"/>
      <c r="C45" s="1"/>
      <c r="D45" s="81">
        <v>3211</v>
      </c>
      <c r="E45" s="1" t="s">
        <v>22</v>
      </c>
      <c r="F45" s="89"/>
      <c r="G45" s="5">
        <v>3000</v>
      </c>
      <c r="H45" s="5">
        <v>3000</v>
      </c>
      <c r="I45" s="5">
        <v>3000</v>
      </c>
      <c r="K45" s="5"/>
      <c r="L45" s="64"/>
    </row>
    <row r="46" spans="1:12" x14ac:dyDescent="0.35">
      <c r="A46" s="2"/>
      <c r="B46" s="2"/>
      <c r="C46" s="1"/>
      <c r="D46" s="81">
        <v>3221</v>
      </c>
      <c r="E46" s="1" t="s">
        <v>28</v>
      </c>
      <c r="F46" s="89"/>
      <c r="G46" s="5">
        <v>3000</v>
      </c>
      <c r="H46" s="5">
        <v>3000</v>
      </c>
      <c r="I46" s="5">
        <v>3000</v>
      </c>
      <c r="K46" s="5"/>
      <c r="L46" s="64"/>
    </row>
    <row r="47" spans="1:12" x14ac:dyDescent="0.35">
      <c r="A47" s="2"/>
      <c r="B47" s="2"/>
      <c r="C47" s="1"/>
      <c r="D47" s="81">
        <v>3232</v>
      </c>
      <c r="E47" s="1" t="s">
        <v>40</v>
      </c>
      <c r="F47" s="89"/>
      <c r="G47" s="5">
        <v>40000</v>
      </c>
      <c r="H47" s="5">
        <v>40000</v>
      </c>
      <c r="I47" s="5">
        <v>40000</v>
      </c>
      <c r="K47" s="5"/>
      <c r="L47" s="64"/>
    </row>
    <row r="48" spans="1:12" x14ac:dyDescent="0.35">
      <c r="A48" s="2"/>
      <c r="B48" s="2"/>
      <c r="C48" s="1"/>
      <c r="D48" s="81">
        <v>3233</v>
      </c>
      <c r="E48" s="1" t="s">
        <v>42</v>
      </c>
      <c r="F48" s="89"/>
      <c r="G48" s="5">
        <v>8000</v>
      </c>
      <c r="H48" s="5">
        <v>8000</v>
      </c>
      <c r="I48" s="5">
        <v>8000</v>
      </c>
      <c r="K48" s="5"/>
      <c r="L48" s="64"/>
    </row>
    <row r="49" spans="1:12" x14ac:dyDescent="0.35">
      <c r="A49" s="2"/>
      <c r="B49" s="2"/>
      <c r="C49" s="1"/>
      <c r="D49" s="81">
        <v>3237</v>
      </c>
      <c r="E49" s="1" t="s">
        <v>50</v>
      </c>
      <c r="F49" s="89"/>
      <c r="G49" s="5">
        <v>30000</v>
      </c>
      <c r="H49" s="5">
        <v>30000</v>
      </c>
      <c r="I49" s="5">
        <v>30000</v>
      </c>
      <c r="K49" s="5"/>
      <c r="L49" s="64"/>
    </row>
    <row r="50" spans="1:12" ht="15.5" customHeight="1" x14ac:dyDescent="0.35">
      <c r="A50" s="2"/>
      <c r="B50" s="2"/>
      <c r="C50" s="1"/>
      <c r="D50" s="81">
        <v>3241</v>
      </c>
      <c r="E50" s="1" t="s">
        <v>78</v>
      </c>
      <c r="F50" s="89"/>
      <c r="G50" s="5">
        <v>6000</v>
      </c>
      <c r="H50" s="5">
        <v>6000</v>
      </c>
      <c r="I50" s="5">
        <v>6000</v>
      </c>
      <c r="K50" s="5"/>
      <c r="L50" s="64"/>
    </row>
    <row r="51" spans="1:12" ht="15.5" hidden="1" customHeight="1" x14ac:dyDescent="0.35">
      <c r="A51" s="2"/>
      <c r="B51" s="2"/>
      <c r="C51" s="1"/>
      <c r="D51" s="1"/>
      <c r="E51" s="1"/>
      <c r="F51" s="89">
        <v>90000</v>
      </c>
      <c r="G51" s="5"/>
      <c r="H51" s="5"/>
      <c r="I51" s="5"/>
      <c r="K51" s="5"/>
      <c r="L51" s="64"/>
    </row>
    <row r="52" spans="1:12" ht="27" hidden="1" customHeight="1" x14ac:dyDescent="0.35">
      <c r="A52" s="2"/>
      <c r="B52" s="2"/>
      <c r="C52" s="2">
        <v>2</v>
      </c>
      <c r="D52" s="1">
        <v>3233</v>
      </c>
      <c r="E52" s="2"/>
      <c r="F52" s="90"/>
      <c r="G52" s="4"/>
      <c r="H52" s="4"/>
      <c r="I52" s="4"/>
      <c r="K52" s="4"/>
      <c r="L52" s="65"/>
    </row>
    <row r="53" spans="1:12" ht="23.25" customHeight="1" x14ac:dyDescent="0.35">
      <c r="A53" s="32"/>
      <c r="B53" s="48" t="s">
        <v>75</v>
      </c>
      <c r="C53" s="48" t="s">
        <v>76</v>
      </c>
      <c r="D53" s="49"/>
      <c r="E53" s="49"/>
      <c r="F53" s="86">
        <f>SUBTOTAL(9,F54:F109)</f>
        <v>161300</v>
      </c>
      <c r="G53" s="50">
        <f t="shared" ref="G53:I53" si="5">SUBTOTAL(9,G54:G109)</f>
        <v>161300</v>
      </c>
      <c r="H53" s="50">
        <f t="shared" si="5"/>
        <v>161300</v>
      </c>
      <c r="I53" s="50">
        <f t="shared" si="5"/>
        <v>161300</v>
      </c>
      <c r="K53" s="62"/>
      <c r="L53" s="63"/>
    </row>
    <row r="54" spans="1:12" ht="30" hidden="1" customHeight="1" x14ac:dyDescent="0.4">
      <c r="A54" s="32"/>
      <c r="B54" s="33"/>
      <c r="C54" s="7"/>
      <c r="D54" s="7"/>
      <c r="E54" s="7"/>
      <c r="F54" s="87"/>
      <c r="G54" s="11"/>
      <c r="H54" s="11"/>
      <c r="I54" s="11"/>
      <c r="K54" s="56"/>
      <c r="L54" s="57"/>
    </row>
    <row r="55" spans="1:12" x14ac:dyDescent="0.35">
      <c r="A55" s="32"/>
      <c r="B55" s="32"/>
      <c r="C55" s="77" t="s">
        <v>73</v>
      </c>
      <c r="D55" s="77" t="s">
        <v>74</v>
      </c>
      <c r="E55" s="78"/>
      <c r="F55" s="88">
        <f>SUBTOTAL(9,F56:F70)</f>
        <v>90000</v>
      </c>
      <c r="G55" s="79">
        <f t="shared" ref="G55:I55" si="6">SUBTOTAL(9,G56:G70)</f>
        <v>90000</v>
      </c>
      <c r="H55" s="79">
        <f t="shared" si="6"/>
        <v>90000</v>
      </c>
      <c r="I55" s="79">
        <f t="shared" si="6"/>
        <v>90000</v>
      </c>
      <c r="K55" s="5"/>
      <c r="L55" s="64"/>
    </row>
    <row r="56" spans="1:12" hidden="1" x14ac:dyDescent="0.35">
      <c r="A56" s="2"/>
      <c r="B56" s="2"/>
      <c r="C56" s="1"/>
      <c r="D56" s="1"/>
      <c r="E56" s="1"/>
      <c r="F56" s="89"/>
      <c r="G56" s="5"/>
      <c r="H56" s="5"/>
      <c r="I56" s="5"/>
      <c r="K56" s="5"/>
      <c r="L56" s="64"/>
    </row>
    <row r="57" spans="1:12" x14ac:dyDescent="0.35">
      <c r="A57" s="2"/>
      <c r="B57" s="2"/>
      <c r="C57" s="1"/>
      <c r="D57" s="1" t="s">
        <v>17</v>
      </c>
      <c r="E57" s="1" t="s">
        <v>18</v>
      </c>
      <c r="F57" s="89">
        <v>15000</v>
      </c>
      <c r="G57" s="5">
        <v>15000</v>
      </c>
      <c r="H57" s="5">
        <v>15000</v>
      </c>
      <c r="I57" s="5">
        <v>15000</v>
      </c>
      <c r="K57" s="5"/>
      <c r="L57" s="64"/>
    </row>
    <row r="58" spans="1:12" x14ac:dyDescent="0.35">
      <c r="A58" s="2"/>
      <c r="B58" s="2"/>
      <c r="C58" s="1"/>
      <c r="D58" s="1" t="s">
        <v>21</v>
      </c>
      <c r="E58" s="1" t="s">
        <v>22</v>
      </c>
      <c r="F58" s="89">
        <v>5000</v>
      </c>
      <c r="G58" s="5">
        <v>5000</v>
      </c>
      <c r="H58" s="5">
        <v>5000</v>
      </c>
      <c r="I58" s="5">
        <v>5000</v>
      </c>
      <c r="K58" s="5"/>
      <c r="L58" s="64"/>
    </row>
    <row r="59" spans="1:12" x14ac:dyDescent="0.35">
      <c r="A59" s="2"/>
      <c r="B59" s="2"/>
      <c r="C59" s="1"/>
      <c r="D59" s="1" t="s">
        <v>27</v>
      </c>
      <c r="E59" s="1" t="s">
        <v>28</v>
      </c>
      <c r="F59" s="89">
        <v>6000</v>
      </c>
      <c r="G59" s="5">
        <v>6000</v>
      </c>
      <c r="H59" s="5">
        <v>6000</v>
      </c>
      <c r="I59" s="5">
        <v>6000</v>
      </c>
      <c r="K59" s="5"/>
      <c r="L59" s="64"/>
    </row>
    <row r="60" spans="1:12" x14ac:dyDescent="0.35">
      <c r="A60" s="2"/>
      <c r="B60" s="2"/>
      <c r="C60" s="1"/>
      <c r="D60" s="1" t="s">
        <v>29</v>
      </c>
      <c r="E60" s="1" t="s">
        <v>30</v>
      </c>
      <c r="F60" s="89">
        <v>30000</v>
      </c>
      <c r="G60" s="5">
        <v>30000</v>
      </c>
      <c r="H60" s="5">
        <v>30000</v>
      </c>
      <c r="I60" s="5">
        <v>30000</v>
      </c>
      <c r="K60" s="5"/>
      <c r="L60" s="64"/>
    </row>
    <row r="61" spans="1:12" x14ac:dyDescent="0.35">
      <c r="A61" s="2"/>
      <c r="B61" s="2"/>
      <c r="C61" s="1"/>
      <c r="D61" s="1" t="s">
        <v>31</v>
      </c>
      <c r="E61" s="1" t="s">
        <v>32</v>
      </c>
      <c r="F61" s="89">
        <v>2000</v>
      </c>
      <c r="G61" s="5">
        <v>2000</v>
      </c>
      <c r="H61" s="5">
        <v>2000</v>
      </c>
      <c r="I61" s="5">
        <v>2000</v>
      </c>
      <c r="K61" s="5"/>
      <c r="L61" s="64"/>
    </row>
    <row r="62" spans="1:12" x14ac:dyDescent="0.35">
      <c r="A62" s="2"/>
      <c r="B62" s="2"/>
      <c r="C62" s="1"/>
      <c r="D62" s="1" t="s">
        <v>35</v>
      </c>
      <c r="E62" s="1" t="s">
        <v>36</v>
      </c>
      <c r="F62" s="89">
        <v>1000</v>
      </c>
      <c r="G62" s="5">
        <v>1000</v>
      </c>
      <c r="H62" s="5">
        <v>1000</v>
      </c>
      <c r="I62" s="5">
        <v>1000</v>
      </c>
      <c r="K62" s="5"/>
      <c r="L62" s="64"/>
    </row>
    <row r="63" spans="1:12" x14ac:dyDescent="0.35">
      <c r="A63" s="2"/>
      <c r="B63" s="2"/>
      <c r="C63" s="1"/>
      <c r="D63" s="1" t="s">
        <v>41</v>
      </c>
      <c r="E63" s="1" t="s">
        <v>42</v>
      </c>
      <c r="F63" s="89">
        <v>7100</v>
      </c>
      <c r="G63" s="5">
        <v>7100</v>
      </c>
      <c r="H63" s="5">
        <v>7100</v>
      </c>
      <c r="I63" s="5">
        <v>7100</v>
      </c>
      <c r="K63" s="5"/>
      <c r="L63" s="64"/>
    </row>
    <row r="64" spans="1:12" x14ac:dyDescent="0.35">
      <c r="A64" s="2"/>
      <c r="B64" s="2"/>
      <c r="C64" s="1"/>
      <c r="D64" s="1" t="s">
        <v>49</v>
      </c>
      <c r="E64" s="1" t="s">
        <v>50</v>
      </c>
      <c r="F64" s="89">
        <v>5000</v>
      </c>
      <c r="G64" s="5">
        <v>5000</v>
      </c>
      <c r="H64" s="5">
        <v>5000</v>
      </c>
      <c r="I64" s="5">
        <v>5000</v>
      </c>
      <c r="K64" s="5"/>
      <c r="L64" s="64"/>
    </row>
    <row r="65" spans="1:12" x14ac:dyDescent="0.35">
      <c r="A65" s="2"/>
      <c r="B65" s="2"/>
      <c r="C65" s="1"/>
      <c r="D65" s="1" t="s">
        <v>53</v>
      </c>
      <c r="E65" s="1" t="s">
        <v>54</v>
      </c>
      <c r="F65" s="89">
        <v>11000</v>
      </c>
      <c r="G65" s="5">
        <v>11000</v>
      </c>
      <c r="H65" s="5">
        <v>11000</v>
      </c>
      <c r="I65" s="5">
        <v>11000</v>
      </c>
      <c r="K65" s="5"/>
      <c r="L65" s="64"/>
    </row>
    <row r="66" spans="1:12" x14ac:dyDescent="0.35">
      <c r="A66" s="2"/>
      <c r="B66" s="2"/>
      <c r="C66" s="1"/>
      <c r="D66" s="1" t="s">
        <v>77</v>
      </c>
      <c r="E66" s="1" t="s">
        <v>78</v>
      </c>
      <c r="F66" s="89">
        <v>1000</v>
      </c>
      <c r="G66" s="5">
        <v>1000</v>
      </c>
      <c r="H66" s="5">
        <v>1000</v>
      </c>
      <c r="I66" s="5">
        <v>1000</v>
      </c>
      <c r="J66" s="76"/>
      <c r="K66" s="5"/>
      <c r="L66" s="64"/>
    </row>
    <row r="67" spans="1:12" x14ac:dyDescent="0.35">
      <c r="A67" s="2"/>
      <c r="B67" s="2"/>
      <c r="C67" s="1"/>
      <c r="D67" s="1" t="s">
        <v>79</v>
      </c>
      <c r="E67" s="1" t="s">
        <v>80</v>
      </c>
      <c r="F67" s="89">
        <v>4000</v>
      </c>
      <c r="G67" s="5">
        <v>4000</v>
      </c>
      <c r="H67" s="5">
        <v>4000</v>
      </c>
      <c r="I67" s="5">
        <v>4000</v>
      </c>
      <c r="K67" s="5"/>
      <c r="L67" s="64"/>
    </row>
    <row r="68" spans="1:12" x14ac:dyDescent="0.35">
      <c r="A68" s="2"/>
      <c r="B68" s="2"/>
      <c r="C68" s="1"/>
      <c r="D68" s="1" t="s">
        <v>61</v>
      </c>
      <c r="E68" s="1" t="s">
        <v>62</v>
      </c>
      <c r="F68" s="89">
        <v>1400</v>
      </c>
      <c r="G68" s="5">
        <v>1400</v>
      </c>
      <c r="H68" s="5">
        <v>1400</v>
      </c>
      <c r="I68" s="5">
        <v>1400</v>
      </c>
      <c r="K68" s="5"/>
      <c r="L68" s="64"/>
    </row>
    <row r="69" spans="1:12" x14ac:dyDescent="0.35">
      <c r="A69" s="2"/>
      <c r="B69" s="2"/>
      <c r="C69" s="1"/>
      <c r="D69" s="1" t="s">
        <v>81</v>
      </c>
      <c r="E69" s="1" t="s">
        <v>82</v>
      </c>
      <c r="F69" s="89">
        <v>1500</v>
      </c>
      <c r="G69" s="5">
        <v>1500</v>
      </c>
      <c r="H69" s="5">
        <v>1500</v>
      </c>
      <c r="I69" s="5">
        <v>1500</v>
      </c>
      <c r="K69" s="5"/>
      <c r="L69" s="64"/>
    </row>
    <row r="70" spans="1:12" hidden="1" x14ac:dyDescent="0.35">
      <c r="A70" s="2"/>
      <c r="B70" s="2"/>
      <c r="C70" s="1">
        <v>3</v>
      </c>
      <c r="D70" s="1"/>
      <c r="E70" s="1"/>
      <c r="F70" s="89"/>
      <c r="G70" s="5"/>
      <c r="H70" s="5"/>
      <c r="I70" s="5"/>
      <c r="K70" s="5"/>
      <c r="L70" s="64"/>
    </row>
    <row r="71" spans="1:12" x14ac:dyDescent="0.35">
      <c r="A71" s="32"/>
      <c r="B71" s="32"/>
      <c r="C71" s="77" t="s">
        <v>86</v>
      </c>
      <c r="D71" s="77" t="s">
        <v>87</v>
      </c>
      <c r="E71" s="78"/>
      <c r="F71" s="88">
        <f>SUBTOTAL(9,F72:F97)</f>
        <v>65000</v>
      </c>
      <c r="G71" s="79">
        <f t="shared" ref="G71:I71" si="7">SUBTOTAL(9,G72:G97)</f>
        <v>65000</v>
      </c>
      <c r="H71" s="79">
        <f t="shared" si="7"/>
        <v>65000</v>
      </c>
      <c r="I71" s="79">
        <f t="shared" si="7"/>
        <v>65000</v>
      </c>
      <c r="K71" s="5"/>
      <c r="L71" s="64"/>
    </row>
    <row r="72" spans="1:12" hidden="1" x14ac:dyDescent="0.35">
      <c r="A72" s="2"/>
      <c r="B72" s="2"/>
      <c r="C72" s="1"/>
      <c r="D72" s="1"/>
      <c r="E72" s="1"/>
      <c r="F72" s="89"/>
      <c r="G72" s="5"/>
      <c r="H72" s="5"/>
      <c r="I72" s="5"/>
      <c r="K72" s="5"/>
      <c r="L72" s="64"/>
    </row>
    <row r="73" spans="1:12" x14ac:dyDescent="0.35">
      <c r="A73" s="2"/>
      <c r="B73" s="2"/>
      <c r="C73" s="1"/>
      <c r="D73" s="1" t="s">
        <v>21</v>
      </c>
      <c r="E73" s="1" t="s">
        <v>22</v>
      </c>
      <c r="F73" s="89">
        <v>6000</v>
      </c>
      <c r="G73" s="5">
        <v>6000</v>
      </c>
      <c r="H73" s="5">
        <v>6000</v>
      </c>
      <c r="I73" s="5">
        <v>6000</v>
      </c>
      <c r="K73" s="5"/>
      <c r="L73" s="64"/>
    </row>
    <row r="74" spans="1:12" x14ac:dyDescent="0.35">
      <c r="A74" s="2"/>
      <c r="B74" s="2"/>
      <c r="C74" s="1"/>
      <c r="D74" s="1" t="s">
        <v>25</v>
      </c>
      <c r="E74" s="1" t="s">
        <v>26</v>
      </c>
      <c r="F74" s="89">
        <v>2000</v>
      </c>
      <c r="G74" s="5">
        <v>2000</v>
      </c>
      <c r="H74" s="5">
        <v>2000</v>
      </c>
      <c r="I74" s="5">
        <v>2000</v>
      </c>
      <c r="K74" s="5"/>
      <c r="L74" s="64"/>
    </row>
    <row r="75" spans="1:12" x14ac:dyDescent="0.35">
      <c r="A75" s="2"/>
      <c r="B75" s="2"/>
      <c r="C75" s="1"/>
      <c r="D75" s="1" t="s">
        <v>88</v>
      </c>
      <c r="E75" s="1" t="s">
        <v>89</v>
      </c>
      <c r="F75" s="89">
        <v>1000</v>
      </c>
      <c r="G75" s="5">
        <v>1000</v>
      </c>
      <c r="H75" s="5">
        <v>1000</v>
      </c>
      <c r="I75" s="5">
        <v>1000</v>
      </c>
      <c r="K75" s="5"/>
      <c r="L75" s="64"/>
    </row>
    <row r="76" spans="1:12" x14ac:dyDescent="0.35">
      <c r="A76" s="2"/>
      <c r="B76" s="2"/>
      <c r="C76" s="1"/>
      <c r="D76" s="1" t="s">
        <v>27</v>
      </c>
      <c r="E76" s="1" t="s">
        <v>28</v>
      </c>
      <c r="F76" s="89">
        <v>3000</v>
      </c>
      <c r="G76" s="5">
        <v>3000</v>
      </c>
      <c r="H76" s="5">
        <v>3000</v>
      </c>
      <c r="I76" s="5">
        <v>3000</v>
      </c>
      <c r="K76" s="5"/>
      <c r="L76" s="64"/>
    </row>
    <row r="77" spans="1:12" x14ac:dyDescent="0.35">
      <c r="A77" s="2"/>
      <c r="B77" s="2"/>
      <c r="C77" s="1"/>
      <c r="D77" s="1" t="s">
        <v>31</v>
      </c>
      <c r="E77" s="1" t="s">
        <v>32</v>
      </c>
      <c r="F77" s="89">
        <v>15000</v>
      </c>
      <c r="G77" s="5">
        <v>15000</v>
      </c>
      <c r="H77" s="5">
        <v>15000</v>
      </c>
      <c r="I77" s="5">
        <v>15000</v>
      </c>
      <c r="K77" s="5"/>
      <c r="L77" s="64"/>
    </row>
    <row r="78" spans="1:12" x14ac:dyDescent="0.35">
      <c r="A78" s="2"/>
      <c r="B78" s="2"/>
      <c r="C78" s="1"/>
      <c r="D78" s="1" t="s">
        <v>33</v>
      </c>
      <c r="E78" s="1" t="s">
        <v>34</v>
      </c>
      <c r="F78" s="89">
        <v>5000</v>
      </c>
      <c r="G78" s="5">
        <v>5000</v>
      </c>
      <c r="H78" s="5">
        <v>5000</v>
      </c>
      <c r="I78" s="5">
        <v>5000</v>
      </c>
      <c r="K78" s="5"/>
      <c r="L78" s="64"/>
    </row>
    <row r="79" spans="1:12" x14ac:dyDescent="0.35">
      <c r="A79" s="2"/>
      <c r="B79" s="2"/>
      <c r="C79" s="1"/>
      <c r="D79" s="1" t="s">
        <v>35</v>
      </c>
      <c r="E79" s="1" t="s">
        <v>36</v>
      </c>
      <c r="F79" s="89">
        <v>3000</v>
      </c>
      <c r="G79" s="5">
        <v>3000</v>
      </c>
      <c r="H79" s="5">
        <v>3000</v>
      </c>
      <c r="I79" s="5">
        <v>3000</v>
      </c>
      <c r="K79" s="5"/>
      <c r="L79" s="64"/>
    </row>
    <row r="80" spans="1:12" x14ac:dyDescent="0.35">
      <c r="A80" s="2"/>
      <c r="B80" s="2"/>
      <c r="C80" s="1"/>
      <c r="D80" s="1" t="s">
        <v>90</v>
      </c>
      <c r="E80" s="1" t="s">
        <v>91</v>
      </c>
      <c r="F80" s="89">
        <v>1000</v>
      </c>
      <c r="G80" s="5">
        <v>1000</v>
      </c>
      <c r="H80" s="5">
        <v>1000</v>
      </c>
      <c r="I80" s="5">
        <v>1000</v>
      </c>
      <c r="K80" s="5"/>
      <c r="L80" s="64"/>
    </row>
    <row r="81" spans="1:12" x14ac:dyDescent="0.35">
      <c r="A81" s="2"/>
      <c r="B81" s="2"/>
      <c r="C81" s="1"/>
      <c r="D81" s="1" t="s">
        <v>37</v>
      </c>
      <c r="E81" s="1" t="s">
        <v>38</v>
      </c>
      <c r="F81" s="89">
        <v>600</v>
      </c>
      <c r="G81" s="5">
        <v>600</v>
      </c>
      <c r="H81" s="5">
        <v>600</v>
      </c>
      <c r="I81" s="5">
        <v>600</v>
      </c>
      <c r="K81" s="5"/>
      <c r="L81" s="64"/>
    </row>
    <row r="82" spans="1:12" x14ac:dyDescent="0.35">
      <c r="A82" s="2"/>
      <c r="B82" s="2"/>
      <c r="C82" s="1"/>
      <c r="D82" s="1" t="s">
        <v>39</v>
      </c>
      <c r="E82" s="1" t="s">
        <v>40</v>
      </c>
      <c r="F82" s="89">
        <v>6000</v>
      </c>
      <c r="G82" s="5">
        <v>6000</v>
      </c>
      <c r="H82" s="5">
        <v>6000</v>
      </c>
      <c r="I82" s="5">
        <v>6000</v>
      </c>
      <c r="K82" s="5"/>
      <c r="L82" s="64"/>
    </row>
    <row r="83" spans="1:12" x14ac:dyDescent="0.35">
      <c r="A83" s="2"/>
      <c r="B83" s="2"/>
      <c r="C83" s="1"/>
      <c r="D83" s="1" t="s">
        <v>43</v>
      </c>
      <c r="E83" s="1" t="s">
        <v>44</v>
      </c>
      <c r="F83" s="89">
        <v>3320</v>
      </c>
      <c r="G83" s="5">
        <v>3320</v>
      </c>
      <c r="H83" s="5">
        <v>3320</v>
      </c>
      <c r="I83" s="5">
        <v>3320</v>
      </c>
      <c r="K83" s="5"/>
      <c r="L83" s="64"/>
    </row>
    <row r="84" spans="1:12" x14ac:dyDescent="0.35">
      <c r="A84" s="2"/>
      <c r="B84" s="2"/>
      <c r="C84" s="1"/>
      <c r="D84" s="1" t="s">
        <v>45</v>
      </c>
      <c r="E84" s="1" t="s">
        <v>46</v>
      </c>
      <c r="F84" s="89">
        <v>3000</v>
      </c>
      <c r="G84" s="5">
        <v>3000</v>
      </c>
      <c r="H84" s="5">
        <v>3000</v>
      </c>
      <c r="I84" s="5">
        <v>3000</v>
      </c>
      <c r="K84" s="5"/>
      <c r="L84" s="64"/>
    </row>
    <row r="85" spans="1:12" x14ac:dyDescent="0.35">
      <c r="A85" s="2"/>
      <c r="B85" s="2"/>
      <c r="C85" s="1"/>
      <c r="D85" s="1" t="s">
        <v>47</v>
      </c>
      <c r="E85" s="1" t="s">
        <v>48</v>
      </c>
      <c r="F85" s="89">
        <v>1000</v>
      </c>
      <c r="G85" s="5">
        <v>1000</v>
      </c>
      <c r="H85" s="5">
        <v>1000</v>
      </c>
      <c r="I85" s="5">
        <v>1000</v>
      </c>
      <c r="K85" s="5"/>
      <c r="L85" s="64"/>
    </row>
    <row r="86" spans="1:12" x14ac:dyDescent="0.35">
      <c r="A86" s="2"/>
      <c r="B86" s="2"/>
      <c r="C86" s="1"/>
      <c r="D86" s="1" t="s">
        <v>49</v>
      </c>
      <c r="E86" s="1" t="s">
        <v>50</v>
      </c>
      <c r="F86" s="89">
        <v>5000</v>
      </c>
      <c r="G86" s="5">
        <v>5000</v>
      </c>
      <c r="H86" s="5">
        <v>5000</v>
      </c>
      <c r="I86" s="5">
        <v>5000</v>
      </c>
      <c r="K86" s="5"/>
      <c r="L86" s="64"/>
    </row>
    <row r="87" spans="1:12" x14ac:dyDescent="0.35">
      <c r="A87" s="2"/>
      <c r="B87" s="2"/>
      <c r="C87" s="1"/>
      <c r="D87" s="1" t="s">
        <v>51</v>
      </c>
      <c r="E87" s="1" t="s">
        <v>52</v>
      </c>
      <c r="F87" s="89">
        <v>2000</v>
      </c>
      <c r="G87" s="5">
        <v>2000</v>
      </c>
      <c r="H87" s="5">
        <v>2000</v>
      </c>
      <c r="I87" s="5">
        <v>2000</v>
      </c>
      <c r="K87" s="5"/>
      <c r="L87" s="64"/>
    </row>
    <row r="88" spans="1:12" x14ac:dyDescent="0.35">
      <c r="A88" s="2"/>
      <c r="B88" s="2"/>
      <c r="C88" s="1"/>
      <c r="D88" s="1" t="s">
        <v>53</v>
      </c>
      <c r="E88" s="1" t="s">
        <v>54</v>
      </c>
      <c r="F88" s="89">
        <v>1000</v>
      </c>
      <c r="G88" s="5">
        <v>1000</v>
      </c>
      <c r="H88" s="5">
        <v>1000</v>
      </c>
      <c r="I88" s="5">
        <v>1000</v>
      </c>
      <c r="K88" s="5"/>
      <c r="L88" s="64"/>
    </row>
    <row r="89" spans="1:12" x14ac:dyDescent="0.35">
      <c r="A89" s="2"/>
      <c r="B89" s="2"/>
      <c r="C89" s="1"/>
      <c r="D89" s="1" t="s">
        <v>77</v>
      </c>
      <c r="E89" s="1" t="s">
        <v>78</v>
      </c>
      <c r="F89" s="89">
        <v>1300</v>
      </c>
      <c r="G89" s="5">
        <v>1300</v>
      </c>
      <c r="H89" s="5">
        <v>1300</v>
      </c>
      <c r="I89" s="5">
        <v>1300</v>
      </c>
      <c r="K89" s="5"/>
      <c r="L89" s="64"/>
    </row>
    <row r="90" spans="1:12" x14ac:dyDescent="0.35">
      <c r="A90" s="2"/>
      <c r="B90" s="2"/>
      <c r="C90" s="1"/>
      <c r="D90" s="1" t="s">
        <v>55</v>
      </c>
      <c r="E90" s="1" t="s">
        <v>56</v>
      </c>
      <c r="F90" s="89">
        <v>2000</v>
      </c>
      <c r="G90" s="5">
        <v>2000</v>
      </c>
      <c r="H90" s="5">
        <v>2000</v>
      </c>
      <c r="I90" s="5">
        <v>2000</v>
      </c>
      <c r="K90" s="5"/>
      <c r="L90" s="64"/>
    </row>
    <row r="91" spans="1:12" x14ac:dyDescent="0.35">
      <c r="A91" s="2"/>
      <c r="B91" s="2"/>
      <c r="C91" s="1"/>
      <c r="D91" s="1" t="s">
        <v>79</v>
      </c>
      <c r="E91" s="1" t="s">
        <v>80</v>
      </c>
      <c r="F91" s="89">
        <v>1000</v>
      </c>
      <c r="G91" s="5">
        <v>1000</v>
      </c>
      <c r="H91" s="5">
        <v>1000</v>
      </c>
      <c r="I91" s="5">
        <v>1000</v>
      </c>
      <c r="K91" s="5"/>
      <c r="L91" s="64"/>
    </row>
    <row r="92" spans="1:12" x14ac:dyDescent="0.35">
      <c r="A92" s="2"/>
      <c r="B92" s="2"/>
      <c r="C92" s="1"/>
      <c r="D92" s="1" t="s">
        <v>57</v>
      </c>
      <c r="E92" s="1" t="s">
        <v>58</v>
      </c>
      <c r="F92" s="89">
        <v>670</v>
      </c>
      <c r="G92" s="5">
        <v>670</v>
      </c>
      <c r="H92" s="5">
        <v>670</v>
      </c>
      <c r="I92" s="5">
        <v>670</v>
      </c>
      <c r="K92" s="5"/>
      <c r="L92" s="64"/>
    </row>
    <row r="93" spans="1:12" x14ac:dyDescent="0.35">
      <c r="A93" s="2"/>
      <c r="B93" s="2"/>
      <c r="C93" s="1"/>
      <c r="D93" s="1" t="s">
        <v>92</v>
      </c>
      <c r="E93" s="1" t="s">
        <v>93</v>
      </c>
      <c r="F93" s="89">
        <v>130</v>
      </c>
      <c r="G93" s="5">
        <v>130</v>
      </c>
      <c r="H93" s="5">
        <v>130</v>
      </c>
      <c r="I93" s="5">
        <v>130</v>
      </c>
      <c r="K93" s="5"/>
      <c r="L93" s="64"/>
    </row>
    <row r="94" spans="1:12" x14ac:dyDescent="0.35">
      <c r="A94" s="2"/>
      <c r="B94" s="2"/>
      <c r="C94" s="1"/>
      <c r="D94" s="1" t="s">
        <v>59</v>
      </c>
      <c r="E94" s="1" t="s">
        <v>60</v>
      </c>
      <c r="F94" s="89">
        <v>660</v>
      </c>
      <c r="G94" s="5">
        <v>660</v>
      </c>
      <c r="H94" s="5">
        <v>660</v>
      </c>
      <c r="I94" s="5">
        <v>660</v>
      </c>
      <c r="K94" s="5"/>
      <c r="L94" s="64"/>
    </row>
    <row r="95" spans="1:12" x14ac:dyDescent="0.35">
      <c r="A95" s="2"/>
      <c r="B95" s="2"/>
      <c r="C95" s="1"/>
      <c r="D95" s="1" t="s">
        <v>61</v>
      </c>
      <c r="E95" s="1" t="s">
        <v>62</v>
      </c>
      <c r="F95" s="89">
        <v>660</v>
      </c>
      <c r="G95" s="5">
        <v>660</v>
      </c>
      <c r="H95" s="5">
        <v>660</v>
      </c>
      <c r="I95" s="5">
        <v>660</v>
      </c>
      <c r="K95" s="5"/>
      <c r="L95" s="64"/>
    </row>
    <row r="96" spans="1:12" x14ac:dyDescent="0.35">
      <c r="A96" s="2"/>
      <c r="B96" s="2"/>
      <c r="C96" s="1"/>
      <c r="D96" s="1" t="s">
        <v>94</v>
      </c>
      <c r="E96" s="1" t="s">
        <v>95</v>
      </c>
      <c r="F96" s="89">
        <v>660</v>
      </c>
      <c r="G96" s="5">
        <v>660</v>
      </c>
      <c r="H96" s="5">
        <v>660</v>
      </c>
      <c r="I96" s="5">
        <v>660</v>
      </c>
      <c r="K96" s="5"/>
      <c r="L96" s="64"/>
    </row>
    <row r="97" spans="1:12" hidden="1" x14ac:dyDescent="0.35">
      <c r="A97" s="2"/>
      <c r="B97" s="2"/>
      <c r="C97" s="1">
        <v>3</v>
      </c>
      <c r="D97" s="1"/>
      <c r="E97" s="1"/>
      <c r="F97" s="89"/>
      <c r="G97" s="5"/>
      <c r="H97" s="5"/>
      <c r="I97" s="5"/>
      <c r="K97" s="5"/>
      <c r="L97" s="64"/>
    </row>
    <row r="98" spans="1:12" x14ac:dyDescent="0.35">
      <c r="A98" s="32"/>
      <c r="B98" s="32"/>
      <c r="C98" s="77" t="s">
        <v>97</v>
      </c>
      <c r="D98" s="77" t="s">
        <v>98</v>
      </c>
      <c r="E98" s="78"/>
      <c r="F98" s="88">
        <f>SUBTOTAL(9,F99:F104)</f>
        <v>5000</v>
      </c>
      <c r="G98" s="79">
        <f t="shared" ref="G98:I98" si="8">SUBTOTAL(9,G99:G104)</f>
        <v>5000</v>
      </c>
      <c r="H98" s="79">
        <f t="shared" si="8"/>
        <v>5000</v>
      </c>
      <c r="I98" s="79">
        <f t="shared" si="8"/>
        <v>5000</v>
      </c>
      <c r="K98" s="5"/>
      <c r="L98" s="64"/>
    </row>
    <row r="99" spans="1:12" hidden="1" x14ac:dyDescent="0.35">
      <c r="A99" s="2"/>
      <c r="B99" s="2"/>
      <c r="C99" s="1"/>
      <c r="D99" s="1"/>
      <c r="E99" s="1"/>
      <c r="F99" s="89"/>
      <c r="G99" s="5"/>
      <c r="H99" s="5"/>
      <c r="I99" s="5"/>
      <c r="K99" s="5"/>
      <c r="L99" s="64"/>
    </row>
    <row r="100" spans="1:12" x14ac:dyDescent="0.35">
      <c r="A100" s="2"/>
      <c r="B100" s="2"/>
      <c r="C100" s="1"/>
      <c r="D100" s="1" t="s">
        <v>27</v>
      </c>
      <c r="E100" s="1" t="s">
        <v>28</v>
      </c>
      <c r="F100" s="89">
        <v>1500</v>
      </c>
      <c r="G100" s="5">
        <v>1500</v>
      </c>
      <c r="H100" s="5">
        <v>1500</v>
      </c>
      <c r="I100" s="5">
        <v>1500</v>
      </c>
      <c r="K100" s="5"/>
      <c r="L100" s="64"/>
    </row>
    <row r="101" spans="1:12" x14ac:dyDescent="0.35">
      <c r="A101" s="2"/>
      <c r="B101" s="2"/>
      <c r="C101" s="1"/>
      <c r="D101" s="1" t="s">
        <v>45</v>
      </c>
      <c r="E101" s="1" t="s">
        <v>46</v>
      </c>
      <c r="F101" s="89">
        <v>800</v>
      </c>
      <c r="G101" s="5">
        <v>800</v>
      </c>
      <c r="H101" s="5">
        <v>800</v>
      </c>
      <c r="I101" s="5">
        <v>800</v>
      </c>
      <c r="K101" s="5"/>
      <c r="L101" s="64"/>
    </row>
    <row r="102" spans="1:12" x14ac:dyDescent="0.35">
      <c r="A102" s="2"/>
      <c r="B102" s="2"/>
      <c r="C102" s="1"/>
      <c r="D102" s="1" t="s">
        <v>49</v>
      </c>
      <c r="E102" s="1" t="s">
        <v>50</v>
      </c>
      <c r="F102" s="89">
        <v>700</v>
      </c>
      <c r="G102" s="5">
        <v>700</v>
      </c>
      <c r="H102" s="5">
        <v>700</v>
      </c>
      <c r="I102" s="5">
        <v>700</v>
      </c>
      <c r="K102" s="5"/>
      <c r="L102" s="64"/>
    </row>
    <row r="103" spans="1:12" x14ac:dyDescent="0.35">
      <c r="A103" s="2"/>
      <c r="B103" s="2"/>
      <c r="C103" s="1"/>
      <c r="D103" s="1" t="s">
        <v>77</v>
      </c>
      <c r="E103" s="1" t="s">
        <v>78</v>
      </c>
      <c r="F103" s="89">
        <v>2000</v>
      </c>
      <c r="G103" s="5">
        <v>2000</v>
      </c>
      <c r="H103" s="5">
        <v>2000</v>
      </c>
      <c r="I103" s="5">
        <v>2000</v>
      </c>
      <c r="K103" s="5"/>
      <c r="L103" s="64"/>
    </row>
    <row r="104" spans="1:12" hidden="1" x14ac:dyDescent="0.35">
      <c r="A104" s="2"/>
      <c r="B104" s="2"/>
      <c r="C104" s="1">
        <v>3</v>
      </c>
      <c r="D104" s="1"/>
      <c r="E104" s="1"/>
      <c r="F104" s="89"/>
      <c r="G104" s="5"/>
      <c r="H104" s="5"/>
      <c r="I104" s="5"/>
      <c r="K104" s="5"/>
      <c r="L104" s="64"/>
    </row>
    <row r="105" spans="1:12" x14ac:dyDescent="0.35">
      <c r="A105" s="32"/>
      <c r="B105" s="32"/>
      <c r="C105" s="77" t="s">
        <v>103</v>
      </c>
      <c r="D105" s="77" t="s">
        <v>104</v>
      </c>
      <c r="E105" s="78"/>
      <c r="F105" s="88">
        <f>SUBTOTAL(9,F106:F108)</f>
        <v>1300</v>
      </c>
      <c r="G105" s="79">
        <f t="shared" ref="G105:I105" si="9">SUBTOTAL(9,G106:G108)</f>
        <v>1300</v>
      </c>
      <c r="H105" s="79">
        <f t="shared" si="9"/>
        <v>1300</v>
      </c>
      <c r="I105" s="79">
        <f t="shared" si="9"/>
        <v>1300</v>
      </c>
      <c r="K105" s="5"/>
      <c r="L105" s="64"/>
    </row>
    <row r="106" spans="1:12" hidden="1" x14ac:dyDescent="0.35">
      <c r="A106" s="2"/>
      <c r="B106" s="2"/>
      <c r="C106" s="1"/>
      <c r="D106" s="1"/>
      <c r="E106" s="1"/>
      <c r="F106" s="89"/>
      <c r="G106" s="5"/>
      <c r="H106" s="5"/>
      <c r="I106" s="5"/>
      <c r="K106" s="5"/>
      <c r="L106" s="64"/>
    </row>
    <row r="107" spans="1:12" x14ac:dyDescent="0.35">
      <c r="A107" s="2"/>
      <c r="B107" s="2"/>
      <c r="C107" s="1"/>
      <c r="D107" s="1" t="s">
        <v>41</v>
      </c>
      <c r="E107" s="1" t="s">
        <v>42</v>
      </c>
      <c r="F107" s="89">
        <v>1300</v>
      </c>
      <c r="G107" s="5">
        <v>1300</v>
      </c>
      <c r="H107" s="5">
        <v>1300</v>
      </c>
      <c r="I107" s="5">
        <v>1300</v>
      </c>
      <c r="K107" s="5"/>
      <c r="L107" s="64"/>
    </row>
    <row r="108" spans="1:12" hidden="1" x14ac:dyDescent="0.35">
      <c r="A108" s="2"/>
      <c r="B108" s="2"/>
      <c r="C108" s="1">
        <v>3</v>
      </c>
      <c r="D108" s="1"/>
      <c r="E108" s="1"/>
      <c r="F108" s="89"/>
      <c r="H108" s="5"/>
      <c r="K108" s="5"/>
      <c r="L108" s="64"/>
    </row>
    <row r="109" spans="1:12" ht="20.149999999999999" hidden="1" customHeight="1" x14ac:dyDescent="0.35">
      <c r="A109" s="2"/>
      <c r="B109" s="2"/>
      <c r="C109" s="2">
        <v>2</v>
      </c>
      <c r="D109" s="2"/>
      <c r="E109" s="2"/>
      <c r="F109" s="90"/>
      <c r="H109" s="4"/>
      <c r="K109" s="4"/>
      <c r="L109" s="65"/>
    </row>
    <row r="110" spans="1:12" ht="23.25" customHeight="1" x14ac:dyDescent="0.35">
      <c r="A110" s="32"/>
      <c r="B110" s="48" t="s">
        <v>66</v>
      </c>
      <c r="C110" s="48" t="s">
        <v>67</v>
      </c>
      <c r="D110" s="49"/>
      <c r="E110" s="49"/>
      <c r="F110" s="86">
        <f>SUBTOTAL(9,F111:F126)</f>
        <v>5290000</v>
      </c>
      <c r="G110" s="50">
        <f t="shared" ref="G110:I110" si="10">SUBTOTAL(9,G111:G126)</f>
        <v>9725061.9100000001</v>
      </c>
      <c r="H110" s="50">
        <f t="shared" si="10"/>
        <v>1828779.2399999998</v>
      </c>
      <c r="I110" s="50">
        <f t="shared" si="10"/>
        <v>0</v>
      </c>
      <c r="J110" s="76"/>
      <c r="K110" s="62"/>
      <c r="L110" s="63"/>
    </row>
    <row r="111" spans="1:12" ht="30" hidden="1" customHeight="1" x14ac:dyDescent="0.4">
      <c r="A111" s="32"/>
      <c r="B111" s="33"/>
      <c r="C111" s="7"/>
      <c r="D111" s="7"/>
      <c r="E111" s="7"/>
      <c r="F111" s="87"/>
      <c r="H111" s="56"/>
      <c r="K111" s="56"/>
      <c r="L111" s="57"/>
    </row>
    <row r="112" spans="1:12" x14ac:dyDescent="0.35">
      <c r="A112" s="32"/>
      <c r="B112" s="32"/>
      <c r="C112" s="77" t="s">
        <v>9</v>
      </c>
      <c r="D112" s="77" t="s">
        <v>10</v>
      </c>
      <c r="E112" s="78"/>
      <c r="F112" s="88">
        <f>SUBTOTAL(9,F113:F115)</f>
        <v>40000</v>
      </c>
      <c r="G112" s="79">
        <f t="shared" ref="G112:I112" si="11">SUBTOTAL(9,G113:G115)</f>
        <v>40000</v>
      </c>
      <c r="H112" s="79">
        <f t="shared" si="11"/>
        <v>40000</v>
      </c>
      <c r="I112" s="79">
        <f t="shared" si="11"/>
        <v>0</v>
      </c>
      <c r="K112" s="5"/>
      <c r="L112" s="64"/>
    </row>
    <row r="113" spans="1:12" hidden="1" x14ac:dyDescent="0.35">
      <c r="A113" s="2"/>
      <c r="B113" s="2"/>
      <c r="C113" s="1"/>
      <c r="D113" s="1"/>
      <c r="E113" s="1"/>
      <c r="F113" s="89"/>
      <c r="H113" s="5"/>
      <c r="K113" s="5"/>
      <c r="L113" s="64"/>
    </row>
    <row r="114" spans="1:12" x14ac:dyDescent="0.35">
      <c r="A114" s="2"/>
      <c r="B114" s="2"/>
      <c r="C114" s="1"/>
      <c r="D114" s="1" t="s">
        <v>49</v>
      </c>
      <c r="E114" s="1" t="s">
        <v>50</v>
      </c>
      <c r="F114" s="89">
        <v>40000</v>
      </c>
      <c r="G114" s="5">
        <v>40000</v>
      </c>
      <c r="H114" s="5">
        <v>40000</v>
      </c>
      <c r="I114" s="5"/>
      <c r="K114" s="5"/>
      <c r="L114" s="64"/>
    </row>
    <row r="115" spans="1:12" hidden="1" x14ac:dyDescent="0.35">
      <c r="A115" s="2"/>
      <c r="B115" s="2"/>
      <c r="C115" s="1">
        <v>3</v>
      </c>
      <c r="D115" s="1"/>
      <c r="E115" s="1"/>
      <c r="F115" s="89"/>
      <c r="H115" s="5"/>
      <c r="K115" s="5"/>
      <c r="L115" s="64"/>
    </row>
    <row r="116" spans="1:12" x14ac:dyDescent="0.35">
      <c r="A116" s="32"/>
      <c r="B116" s="32"/>
      <c r="C116" s="77" t="s">
        <v>68</v>
      </c>
      <c r="D116" s="77" t="s">
        <v>69</v>
      </c>
      <c r="E116" s="78"/>
      <c r="F116" s="88">
        <f>SUBTOTAL(9,F117:F120)</f>
        <v>1764000</v>
      </c>
      <c r="G116" s="79">
        <f t="shared" ref="G116:I116" si="12">SUBTOTAL(9,G117:G120)</f>
        <v>3254180.8</v>
      </c>
      <c r="H116" s="79">
        <f t="shared" si="12"/>
        <v>601029.81999999995</v>
      </c>
      <c r="I116" s="79">
        <f t="shared" si="12"/>
        <v>0</v>
      </c>
      <c r="K116" s="5"/>
      <c r="L116" s="64"/>
    </row>
    <row r="117" spans="1:12" hidden="1" x14ac:dyDescent="0.35">
      <c r="A117" s="2"/>
      <c r="B117" s="2"/>
      <c r="C117" s="1"/>
      <c r="D117" s="1"/>
      <c r="E117" s="1"/>
      <c r="F117" s="89"/>
      <c r="H117" s="5"/>
      <c r="K117" s="5"/>
      <c r="L117" s="64"/>
    </row>
    <row r="118" spans="1:12" x14ac:dyDescent="0.35">
      <c r="A118" s="2"/>
      <c r="B118" s="2"/>
      <c r="C118" s="1"/>
      <c r="D118" s="1" t="s">
        <v>49</v>
      </c>
      <c r="E118" s="1" t="s">
        <v>50</v>
      </c>
      <c r="F118" s="89">
        <v>92274</v>
      </c>
      <c r="G118" s="5">
        <v>70560</v>
      </c>
      <c r="H118" s="5">
        <v>10080</v>
      </c>
      <c r="I118" s="5"/>
      <c r="K118" s="5"/>
      <c r="L118" s="64"/>
    </row>
    <row r="119" spans="1:12" x14ac:dyDescent="0.35">
      <c r="A119" s="2"/>
      <c r="B119" s="2"/>
      <c r="C119" s="1"/>
      <c r="D119" s="1" t="s">
        <v>70</v>
      </c>
      <c r="E119" s="1" t="s">
        <v>71</v>
      </c>
      <c r="F119" s="89">
        <v>1671726</v>
      </c>
      <c r="G119" s="5">
        <v>3183620.8</v>
      </c>
      <c r="H119" s="5">
        <v>0</v>
      </c>
      <c r="I119" s="5"/>
      <c r="K119" s="5"/>
      <c r="L119" s="64"/>
    </row>
    <row r="120" spans="1:12" ht="15.5" customHeight="1" x14ac:dyDescent="0.35">
      <c r="A120" s="2"/>
      <c r="B120" s="2"/>
      <c r="C120" s="1">
        <v>3</v>
      </c>
      <c r="D120" s="81">
        <v>4221</v>
      </c>
      <c r="E120" s="1" t="s">
        <v>82</v>
      </c>
      <c r="F120" s="89"/>
      <c r="H120" s="5">
        <v>590949.81999999995</v>
      </c>
      <c r="K120" s="5"/>
      <c r="L120" s="64"/>
    </row>
    <row r="121" spans="1:12" x14ac:dyDescent="0.35">
      <c r="A121" s="32"/>
      <c r="B121" s="32"/>
      <c r="C121" s="77" t="s">
        <v>101</v>
      </c>
      <c r="D121" s="77" t="s">
        <v>102</v>
      </c>
      <c r="E121" s="78"/>
      <c r="F121" s="88">
        <f>SUBTOTAL(9,F122:F125)</f>
        <v>3486000</v>
      </c>
      <c r="G121" s="79">
        <f t="shared" ref="G121:I121" si="13">SUBTOTAL(9,G122:G125)</f>
        <v>6430881.1100000003</v>
      </c>
      <c r="H121" s="79">
        <f t="shared" si="13"/>
        <v>1187749.42</v>
      </c>
      <c r="I121" s="79">
        <f t="shared" si="13"/>
        <v>0</v>
      </c>
      <c r="K121" s="5"/>
      <c r="L121" s="64"/>
    </row>
    <row r="122" spans="1:12" hidden="1" x14ac:dyDescent="0.35">
      <c r="A122" s="2"/>
      <c r="B122" s="2"/>
      <c r="C122" s="1"/>
      <c r="D122" s="1"/>
      <c r="E122" s="1"/>
      <c r="F122" s="89"/>
      <c r="H122" s="5"/>
      <c r="K122" s="5"/>
      <c r="L122" s="64"/>
    </row>
    <row r="123" spans="1:12" x14ac:dyDescent="0.35">
      <c r="A123" s="2"/>
      <c r="B123" s="2"/>
      <c r="C123" s="1"/>
      <c r="D123" s="1" t="s">
        <v>49</v>
      </c>
      <c r="E123" s="1" t="s">
        <v>50</v>
      </c>
      <c r="F123" s="89">
        <v>158678</v>
      </c>
      <c r="G123" s="5">
        <v>139440</v>
      </c>
      <c r="H123" s="5">
        <v>85920</v>
      </c>
      <c r="I123" s="5"/>
      <c r="K123" s="5"/>
      <c r="L123" s="64"/>
    </row>
    <row r="124" spans="1:12" ht="11.5" customHeight="1" x14ac:dyDescent="0.35">
      <c r="A124" s="2"/>
      <c r="B124" s="2"/>
      <c r="C124" s="1"/>
      <c r="D124" s="1" t="s">
        <v>70</v>
      </c>
      <c r="E124" s="1" t="s">
        <v>71</v>
      </c>
      <c r="F124" s="89">
        <v>3327322</v>
      </c>
      <c r="G124" s="5">
        <v>6291441.1100000003</v>
      </c>
      <c r="H124" s="5">
        <v>0</v>
      </c>
      <c r="I124" s="5"/>
      <c r="K124" s="5"/>
      <c r="L124" s="64"/>
    </row>
    <row r="125" spans="1:12" ht="15.5" customHeight="1" x14ac:dyDescent="0.35">
      <c r="A125" s="2"/>
      <c r="B125" s="2"/>
      <c r="C125" s="1"/>
      <c r="D125" s="81">
        <v>4221</v>
      </c>
      <c r="E125" s="1" t="s">
        <v>82</v>
      </c>
      <c r="F125" s="89"/>
      <c r="H125" s="5">
        <v>1101829.42</v>
      </c>
      <c r="K125" s="5"/>
      <c r="L125" s="64"/>
    </row>
    <row r="126" spans="1:12" ht="17.5" hidden="1" customHeight="1" x14ac:dyDescent="0.35">
      <c r="A126" s="2"/>
      <c r="B126" s="2"/>
      <c r="C126" s="2">
        <v>2</v>
      </c>
      <c r="D126" s="2"/>
      <c r="E126" s="2"/>
      <c r="F126" s="90"/>
      <c r="H126" s="4"/>
      <c r="K126" s="4"/>
      <c r="L126" s="65"/>
    </row>
    <row r="127" spans="1:12" ht="20.5" hidden="1" customHeight="1" x14ac:dyDescent="0.35">
      <c r="A127" s="2"/>
      <c r="B127" s="2"/>
      <c r="C127" s="2">
        <v>1</v>
      </c>
      <c r="D127" s="2"/>
      <c r="E127" s="2"/>
      <c r="F127" s="90"/>
      <c r="H127" s="4"/>
      <c r="K127" s="4"/>
      <c r="L127" s="65"/>
    </row>
    <row r="128" spans="1:12" ht="37" hidden="1" customHeight="1" x14ac:dyDescent="0.35">
      <c r="A128" s="2"/>
      <c r="B128" s="2"/>
      <c r="C128" s="2" t="s">
        <v>2</v>
      </c>
      <c r="D128" s="2"/>
      <c r="E128" s="2"/>
      <c r="F128" s="90"/>
      <c r="H128" s="4"/>
      <c r="K128" s="4"/>
      <c r="L128" s="65"/>
    </row>
    <row r="129" spans="1:12" ht="27.75" customHeight="1" x14ac:dyDescent="0.35">
      <c r="A129" s="8" t="s">
        <v>0</v>
      </c>
      <c r="B129" s="8"/>
      <c r="C129" s="8"/>
      <c r="D129" s="8"/>
      <c r="E129" s="8"/>
      <c r="F129" s="91">
        <f>SUBTOTAL(9,F14:F128)</f>
        <v>6054150</v>
      </c>
      <c r="G129" s="9">
        <f>SUBTOTAL(9,G14:G128)</f>
        <v>10550739.91</v>
      </c>
      <c r="H129" s="9">
        <f t="shared" ref="H129:I129" si="14">SUBTOTAL(9,H14:H128)</f>
        <v>2656351.2399999998</v>
      </c>
      <c r="I129" s="9">
        <f t="shared" si="14"/>
        <v>829475</v>
      </c>
      <c r="K129" s="60"/>
      <c r="L129" s="61"/>
    </row>
    <row r="130" spans="1:12" x14ac:dyDescent="0.35">
      <c r="A130" s="2"/>
      <c r="B130" s="2"/>
      <c r="C130" s="2"/>
      <c r="D130" s="2"/>
      <c r="E130" s="2"/>
      <c r="F130" s="2"/>
      <c r="H130" s="2"/>
      <c r="K130" s="2"/>
      <c r="L130" s="2"/>
    </row>
    <row r="133" spans="1:12" x14ac:dyDescent="0.35">
      <c r="A133" s="2"/>
      <c r="B133" s="2"/>
      <c r="C133" s="2"/>
      <c r="D133" s="2"/>
      <c r="E133" s="2"/>
      <c r="F133" s="2"/>
      <c r="H133" s="2"/>
      <c r="K133" s="2"/>
      <c r="L133" s="2"/>
    </row>
    <row r="135" spans="1:12" ht="30" customHeight="1" x14ac:dyDescent="0.4">
      <c r="A135" s="27" t="s">
        <v>1</v>
      </c>
    </row>
    <row r="136" spans="1:12" ht="62.25" customHeight="1" x14ac:dyDescent="0.35">
      <c r="A136" s="40" t="s">
        <v>106</v>
      </c>
      <c r="B136" s="41" t="s">
        <v>108</v>
      </c>
      <c r="C136" s="41" t="s">
        <v>107</v>
      </c>
      <c r="D136" s="41" t="s">
        <v>109</v>
      </c>
      <c r="E136" s="41" t="str">
        <f>CONCATENATE("Naziv"," ",D136)</f>
        <v>Naziv Konto 4. razina</v>
      </c>
      <c r="F136" s="92" t="s">
        <v>114</v>
      </c>
      <c r="G136" s="42" t="s">
        <v>111</v>
      </c>
      <c r="H136" s="42" t="s">
        <v>112</v>
      </c>
      <c r="I136" s="42" t="s">
        <v>113</v>
      </c>
      <c r="K136" s="73"/>
      <c r="L136" s="73"/>
    </row>
    <row r="137" spans="1:12" ht="10.5" customHeight="1" x14ac:dyDescent="0.35">
      <c r="A137" s="43">
        <v>1</v>
      </c>
      <c r="B137" s="44">
        <v>2</v>
      </c>
      <c r="C137" s="45">
        <v>3</v>
      </c>
      <c r="D137" s="45">
        <v>4</v>
      </c>
      <c r="E137" s="45">
        <v>6</v>
      </c>
      <c r="F137" s="93">
        <v>6</v>
      </c>
      <c r="G137" s="46">
        <v>7</v>
      </c>
      <c r="H137" s="46">
        <v>8</v>
      </c>
      <c r="I137" s="46">
        <v>9</v>
      </c>
      <c r="K137" s="75"/>
      <c r="L137" s="75"/>
    </row>
    <row r="138" spans="1:12" ht="15.5" x14ac:dyDescent="0.35">
      <c r="A138" s="38" t="s">
        <v>7</v>
      </c>
      <c r="B138" s="39" t="s">
        <v>8</v>
      </c>
      <c r="C138" s="16"/>
      <c r="D138" s="16"/>
      <c r="E138" s="16"/>
      <c r="F138" s="94">
        <f>SUBTOTAL(9,F139:F193)</f>
        <v>6045905</v>
      </c>
      <c r="G138" s="17">
        <f t="shared" ref="G138:I138" si="15">SUBTOTAL(9,G139:G193)</f>
        <v>10550739.91</v>
      </c>
      <c r="H138" s="17">
        <f t="shared" si="15"/>
        <v>2656351.2399999998</v>
      </c>
      <c r="I138" s="17">
        <f t="shared" si="15"/>
        <v>829475</v>
      </c>
      <c r="K138" s="66"/>
      <c r="L138" s="63"/>
    </row>
    <row r="139" spans="1:12" ht="15.5" hidden="1" x14ac:dyDescent="0.35">
      <c r="A139" s="34"/>
      <c r="B139" s="37"/>
      <c r="C139" s="18"/>
      <c r="D139" s="18"/>
      <c r="E139" s="18"/>
      <c r="F139" s="95"/>
      <c r="G139" s="19"/>
      <c r="H139" s="19"/>
      <c r="I139" s="19"/>
      <c r="K139" s="19"/>
      <c r="L139" s="67"/>
    </row>
    <row r="140" spans="1:12" x14ac:dyDescent="0.35">
      <c r="A140" s="35"/>
      <c r="B140" s="20" t="s">
        <v>11</v>
      </c>
      <c r="C140" s="20" t="s">
        <v>12</v>
      </c>
      <c r="D140" s="20"/>
      <c r="E140" s="21"/>
      <c r="F140" s="96">
        <f>SUBTOTAL(9,F141:F146)</f>
        <v>512850</v>
      </c>
      <c r="G140" s="22">
        <f t="shared" ref="G140:I140" si="16">SUBTOTAL(9,G141:G146)</f>
        <v>574378</v>
      </c>
      <c r="H140" s="22">
        <f t="shared" si="16"/>
        <v>576272</v>
      </c>
      <c r="I140" s="22">
        <f t="shared" si="16"/>
        <v>578175</v>
      </c>
      <c r="K140" s="68"/>
      <c r="L140" s="69"/>
    </row>
    <row r="141" spans="1:12" hidden="1" x14ac:dyDescent="0.35">
      <c r="A141" s="36"/>
      <c r="B141" s="36"/>
      <c r="C141" s="2"/>
      <c r="D141" s="2"/>
      <c r="E141" s="2"/>
      <c r="F141" s="97"/>
      <c r="G141" s="23"/>
      <c r="H141" s="23"/>
      <c r="I141" s="23"/>
      <c r="K141" s="23"/>
      <c r="L141" s="65"/>
    </row>
    <row r="142" spans="1:12" x14ac:dyDescent="0.35">
      <c r="A142" s="35"/>
      <c r="B142" s="32"/>
      <c r="C142" s="77" t="s">
        <v>9</v>
      </c>
      <c r="D142" s="77" t="s">
        <v>10</v>
      </c>
      <c r="E142" s="77"/>
      <c r="F142" s="98">
        <f>SUBTOTAL(9,F143:F145)</f>
        <v>512850</v>
      </c>
      <c r="G142" s="80">
        <f t="shared" ref="G142:I142" si="17">SUBTOTAL(9,G143:G145)</f>
        <v>574378</v>
      </c>
      <c r="H142" s="80">
        <f t="shared" si="17"/>
        <v>576272</v>
      </c>
      <c r="I142" s="80">
        <f t="shared" si="17"/>
        <v>578175</v>
      </c>
      <c r="K142" s="26"/>
      <c r="L142" s="47"/>
    </row>
    <row r="143" spans="1:12" hidden="1" x14ac:dyDescent="0.35">
      <c r="B143" s="2"/>
      <c r="C143" s="25"/>
      <c r="D143" s="25"/>
      <c r="E143" s="25"/>
      <c r="F143" s="99"/>
      <c r="G143" s="26"/>
      <c r="H143" s="26"/>
      <c r="I143" s="26"/>
      <c r="K143" s="26"/>
      <c r="L143" s="47"/>
    </row>
    <row r="144" spans="1:12" x14ac:dyDescent="0.35">
      <c r="B144" s="2"/>
      <c r="C144" s="25"/>
      <c r="D144" s="81">
        <v>67111</v>
      </c>
      <c r="E144" s="1" t="s">
        <v>63</v>
      </c>
      <c r="F144" s="89">
        <v>512850</v>
      </c>
      <c r="G144" s="5">
        <f>G12</f>
        <v>574378</v>
      </c>
      <c r="H144" s="5">
        <f t="shared" ref="H144:I144" si="18">H12</f>
        <v>576272</v>
      </c>
      <c r="I144" s="5">
        <f t="shared" si="18"/>
        <v>578175</v>
      </c>
      <c r="K144" s="26"/>
      <c r="L144" s="47"/>
    </row>
    <row r="145" spans="1:12" hidden="1" x14ac:dyDescent="0.35">
      <c r="B145" s="2"/>
      <c r="C145" s="25">
        <v>3</v>
      </c>
      <c r="D145" s="25"/>
      <c r="E145" s="25"/>
      <c r="F145" s="99"/>
      <c r="G145" s="26"/>
      <c r="H145" s="26"/>
      <c r="I145" s="26"/>
      <c r="K145" s="26"/>
      <c r="L145" s="47"/>
    </row>
    <row r="146" spans="1:12" hidden="1" x14ac:dyDescent="0.35">
      <c r="C146">
        <v>2</v>
      </c>
      <c r="F146" s="100"/>
      <c r="G146" s="24"/>
      <c r="H146" s="24"/>
      <c r="I146" s="24"/>
      <c r="K146" s="24"/>
      <c r="L146" s="70"/>
    </row>
    <row r="147" spans="1:12" x14ac:dyDescent="0.35">
      <c r="A147" s="35"/>
      <c r="B147" s="20" t="s">
        <v>64</v>
      </c>
      <c r="C147" s="20" t="s">
        <v>65</v>
      </c>
      <c r="D147" s="20"/>
      <c r="E147" s="21"/>
      <c r="F147" s="96">
        <f>SUBTOTAL(9,F148:F153)</f>
        <v>90000</v>
      </c>
      <c r="G147" s="22">
        <f t="shared" ref="G147:I147" si="19">SUBTOTAL(9,G148:G153)</f>
        <v>90000</v>
      </c>
      <c r="H147" s="22">
        <f t="shared" si="19"/>
        <v>90000</v>
      </c>
      <c r="I147" s="22">
        <f t="shared" si="19"/>
        <v>90000</v>
      </c>
      <c r="K147" s="68"/>
      <c r="L147" s="69"/>
    </row>
    <row r="148" spans="1:12" hidden="1" x14ac:dyDescent="0.35">
      <c r="A148" s="36"/>
      <c r="B148" s="36"/>
      <c r="C148" s="2"/>
      <c r="D148" s="2"/>
      <c r="E148" s="2"/>
      <c r="F148" s="97"/>
      <c r="G148" s="23"/>
      <c r="H148" s="23"/>
      <c r="I148" s="23"/>
      <c r="K148" s="23"/>
      <c r="L148" s="65"/>
    </row>
    <row r="149" spans="1:12" x14ac:dyDescent="0.35">
      <c r="A149" s="35"/>
      <c r="B149" s="32"/>
      <c r="C149" s="77" t="s">
        <v>9</v>
      </c>
      <c r="D149" s="77" t="s">
        <v>10</v>
      </c>
      <c r="E149" s="77"/>
      <c r="F149" s="98">
        <f>SUBTOTAL(9,F150:F152)</f>
        <v>90000</v>
      </c>
      <c r="G149" s="80">
        <f t="shared" ref="G149:I149" si="20">SUBTOTAL(9,G150:G152)</f>
        <v>90000</v>
      </c>
      <c r="H149" s="80">
        <f t="shared" si="20"/>
        <v>90000</v>
      </c>
      <c r="I149" s="80">
        <f t="shared" si="20"/>
        <v>90000</v>
      </c>
      <c r="K149" s="26"/>
      <c r="L149" s="47"/>
    </row>
    <row r="150" spans="1:12" hidden="1" x14ac:dyDescent="0.35">
      <c r="B150" s="2"/>
      <c r="C150" s="25"/>
      <c r="D150" s="25"/>
      <c r="E150" s="25"/>
      <c r="F150" s="99"/>
      <c r="G150" s="26"/>
      <c r="H150" s="26"/>
      <c r="I150" s="26"/>
      <c r="K150" s="26"/>
      <c r="L150" s="47"/>
    </row>
    <row r="151" spans="1:12" x14ac:dyDescent="0.35">
      <c r="B151" s="2"/>
      <c r="C151" s="25"/>
      <c r="D151" s="81">
        <v>67111</v>
      </c>
      <c r="E151" s="1" t="s">
        <v>63</v>
      </c>
      <c r="F151" s="89">
        <v>90000</v>
      </c>
      <c r="G151" s="5">
        <v>90000</v>
      </c>
      <c r="H151" s="5">
        <v>90000</v>
      </c>
      <c r="I151" s="5">
        <v>90000</v>
      </c>
      <c r="K151" s="26"/>
      <c r="L151" s="47"/>
    </row>
    <row r="152" spans="1:12" hidden="1" x14ac:dyDescent="0.35">
      <c r="B152" s="2"/>
      <c r="C152" s="25">
        <v>3</v>
      </c>
      <c r="D152" s="25"/>
      <c r="E152" s="25"/>
      <c r="F152" s="99"/>
      <c r="G152" s="26"/>
      <c r="H152" s="26"/>
      <c r="I152" s="26"/>
      <c r="K152" s="26"/>
      <c r="L152" s="47"/>
    </row>
    <row r="153" spans="1:12" hidden="1" x14ac:dyDescent="0.35">
      <c r="C153">
        <v>2</v>
      </c>
      <c r="F153" s="100"/>
      <c r="G153" s="24"/>
      <c r="H153" s="24"/>
      <c r="I153" s="24"/>
      <c r="K153" s="24"/>
      <c r="L153" s="70"/>
    </row>
    <row r="154" spans="1:12" x14ac:dyDescent="0.35">
      <c r="A154" s="35"/>
      <c r="B154" s="20" t="s">
        <v>75</v>
      </c>
      <c r="C154" s="20" t="s">
        <v>76</v>
      </c>
      <c r="D154" s="20"/>
      <c r="E154" s="21"/>
      <c r="F154" s="96">
        <f>SUBTOTAL(9,F155:F175)</f>
        <v>153055</v>
      </c>
      <c r="G154" s="22">
        <f t="shared" ref="G154:I154" si="21">SUBTOTAL(9,G155:G175)</f>
        <v>161300</v>
      </c>
      <c r="H154" s="22">
        <f t="shared" si="21"/>
        <v>161300</v>
      </c>
      <c r="I154" s="22">
        <f t="shared" si="21"/>
        <v>161300</v>
      </c>
      <c r="K154" s="68"/>
      <c r="L154" s="69"/>
    </row>
    <row r="155" spans="1:12" hidden="1" x14ac:dyDescent="0.35">
      <c r="A155" s="36"/>
      <c r="B155" s="36"/>
      <c r="C155" s="2"/>
      <c r="D155" s="2"/>
      <c r="E155" s="2"/>
      <c r="F155" s="97"/>
      <c r="G155" s="23"/>
      <c r="H155" s="23"/>
      <c r="I155" s="23"/>
      <c r="K155" s="23"/>
      <c r="L155" s="65"/>
    </row>
    <row r="156" spans="1:12" x14ac:dyDescent="0.35">
      <c r="A156" s="35"/>
      <c r="B156" s="32"/>
      <c r="C156" s="77" t="s">
        <v>73</v>
      </c>
      <c r="D156" s="77" t="s">
        <v>74</v>
      </c>
      <c r="E156" s="77"/>
      <c r="F156" s="98">
        <f>SUBTOTAL(9,F157:F161)</f>
        <v>63213</v>
      </c>
      <c r="G156" s="80">
        <f t="shared" ref="G156:I156" si="22">SUBTOTAL(9,G157:G161)</f>
        <v>90000</v>
      </c>
      <c r="H156" s="80">
        <f t="shared" si="22"/>
        <v>90000</v>
      </c>
      <c r="I156" s="80">
        <f t="shared" si="22"/>
        <v>90000</v>
      </c>
      <c r="K156" s="26"/>
      <c r="L156" s="47"/>
    </row>
    <row r="157" spans="1:12" hidden="1" x14ac:dyDescent="0.35">
      <c r="B157" s="2"/>
      <c r="C157" s="25"/>
      <c r="D157" s="25"/>
      <c r="E157" s="25"/>
      <c r="F157" s="99"/>
      <c r="G157" s="26"/>
      <c r="H157" s="26"/>
      <c r="I157" s="26"/>
      <c r="K157" s="26"/>
      <c r="L157" s="47"/>
    </row>
    <row r="158" spans="1:12" x14ac:dyDescent="0.35">
      <c r="B158" s="2"/>
      <c r="C158" s="25"/>
      <c r="D158" s="81">
        <v>64132</v>
      </c>
      <c r="E158" s="1" t="s">
        <v>83</v>
      </c>
      <c r="F158" s="89">
        <v>13</v>
      </c>
      <c r="G158" s="5">
        <v>13</v>
      </c>
      <c r="H158" s="5">
        <v>13</v>
      </c>
      <c r="I158" s="5">
        <v>13</v>
      </c>
      <c r="K158" s="26"/>
      <c r="L158" s="47"/>
    </row>
    <row r="159" spans="1:12" x14ac:dyDescent="0.35">
      <c r="B159" s="2"/>
      <c r="C159" s="25"/>
      <c r="D159" s="81">
        <v>66142</v>
      </c>
      <c r="E159" s="1" t="s">
        <v>84</v>
      </c>
      <c r="F159" s="89">
        <v>61200</v>
      </c>
      <c r="G159" s="5">
        <v>87987</v>
      </c>
      <c r="H159" s="5">
        <v>87987</v>
      </c>
      <c r="I159" s="5">
        <v>87987</v>
      </c>
      <c r="K159" s="26"/>
      <c r="L159" s="47"/>
    </row>
    <row r="160" spans="1:12" x14ac:dyDescent="0.35">
      <c r="B160" s="2"/>
      <c r="C160" s="25"/>
      <c r="D160" s="81">
        <v>66151</v>
      </c>
      <c r="E160" s="1" t="s">
        <v>85</v>
      </c>
      <c r="F160" s="89">
        <v>2000</v>
      </c>
      <c r="G160" s="5">
        <v>2000</v>
      </c>
      <c r="H160" s="5">
        <v>2000</v>
      </c>
      <c r="I160" s="5">
        <v>2000</v>
      </c>
      <c r="K160" s="26"/>
      <c r="L160" s="47"/>
    </row>
    <row r="161" spans="1:12" hidden="1" x14ac:dyDescent="0.35">
      <c r="B161" s="2"/>
      <c r="C161" s="25">
        <v>3</v>
      </c>
      <c r="D161" s="25"/>
      <c r="E161" s="25"/>
      <c r="F161" s="99"/>
      <c r="G161" s="26"/>
      <c r="H161" s="26"/>
      <c r="I161" s="26"/>
      <c r="K161" s="26"/>
      <c r="L161" s="47"/>
    </row>
    <row r="162" spans="1:12" x14ac:dyDescent="0.35">
      <c r="A162" s="35"/>
      <c r="B162" s="32"/>
      <c r="C162" s="77" t="s">
        <v>86</v>
      </c>
      <c r="D162" s="77" t="s">
        <v>87</v>
      </c>
      <c r="E162" s="77"/>
      <c r="F162" s="98">
        <f>SUBTOTAL(9,F163:F165)</f>
        <v>63052</v>
      </c>
      <c r="G162" s="80">
        <f t="shared" ref="G162:I162" si="23">SUBTOTAL(9,G163:G165)</f>
        <v>65000</v>
      </c>
      <c r="H162" s="80">
        <f t="shared" si="23"/>
        <v>65000</v>
      </c>
      <c r="I162" s="80">
        <f t="shared" si="23"/>
        <v>65000</v>
      </c>
      <c r="K162" s="26"/>
      <c r="L162" s="47"/>
    </row>
    <row r="163" spans="1:12" hidden="1" x14ac:dyDescent="0.35">
      <c r="B163" s="2"/>
      <c r="C163" s="25"/>
      <c r="D163" s="25"/>
      <c r="E163" s="25"/>
      <c r="F163" s="99"/>
      <c r="G163" s="26"/>
      <c r="H163" s="26"/>
      <c r="I163" s="26"/>
      <c r="K163" s="26"/>
      <c r="L163" s="47"/>
    </row>
    <row r="164" spans="1:12" x14ac:dyDescent="0.35">
      <c r="B164" s="2"/>
      <c r="C164" s="25"/>
      <c r="D164" s="81">
        <v>65264</v>
      </c>
      <c r="E164" s="1" t="s">
        <v>96</v>
      </c>
      <c r="F164" s="89">
        <v>63052</v>
      </c>
      <c r="G164" s="5">
        <f>G71</f>
        <v>65000</v>
      </c>
      <c r="H164" s="5">
        <f t="shared" ref="H164:I164" si="24">H71</f>
        <v>65000</v>
      </c>
      <c r="I164" s="5">
        <f t="shared" si="24"/>
        <v>65000</v>
      </c>
      <c r="K164" s="26"/>
      <c r="L164" s="47"/>
    </row>
    <row r="165" spans="1:12" hidden="1" x14ac:dyDescent="0.35">
      <c r="B165" s="2"/>
      <c r="C165" s="25">
        <v>3</v>
      </c>
      <c r="D165" s="25"/>
      <c r="E165" s="25"/>
      <c r="F165" s="99"/>
      <c r="G165" s="26"/>
      <c r="H165" s="26"/>
      <c r="I165" s="26"/>
      <c r="K165" s="26"/>
      <c r="L165" s="47"/>
    </row>
    <row r="166" spans="1:12" x14ac:dyDescent="0.35">
      <c r="A166" s="35"/>
      <c r="B166" s="32"/>
      <c r="C166" s="77" t="s">
        <v>97</v>
      </c>
      <c r="D166" s="77" t="s">
        <v>98</v>
      </c>
      <c r="E166" s="77"/>
      <c r="F166" s="98">
        <f>SUBTOTAL(9,F167:F170)</f>
        <v>25490</v>
      </c>
      <c r="G166" s="80">
        <f t="shared" ref="G166:I166" si="25">SUBTOTAL(9,G167:G170)</f>
        <v>5000</v>
      </c>
      <c r="H166" s="80">
        <f t="shared" si="25"/>
        <v>5000</v>
      </c>
      <c r="I166" s="80">
        <f t="shared" si="25"/>
        <v>5000</v>
      </c>
      <c r="K166" s="26"/>
      <c r="L166" s="47"/>
    </row>
    <row r="167" spans="1:12" hidden="1" x14ac:dyDescent="0.35">
      <c r="B167" s="2"/>
      <c r="C167" s="25"/>
      <c r="D167" s="25"/>
      <c r="E167" s="25"/>
      <c r="F167" s="99"/>
      <c r="G167" s="26"/>
      <c r="H167" s="26"/>
      <c r="I167" s="26"/>
      <c r="K167" s="26"/>
      <c r="L167" s="47"/>
    </row>
    <row r="168" spans="1:12" x14ac:dyDescent="0.35">
      <c r="B168" s="2"/>
      <c r="C168" s="25"/>
      <c r="D168" s="81">
        <v>63414</v>
      </c>
      <c r="E168" s="1" t="s">
        <v>99</v>
      </c>
      <c r="F168" s="89">
        <v>20640</v>
      </c>
      <c r="G168" s="5"/>
      <c r="H168" s="5"/>
      <c r="I168" s="5"/>
      <c r="K168" s="26"/>
      <c r="L168" s="47"/>
    </row>
    <row r="169" spans="1:12" x14ac:dyDescent="0.35">
      <c r="B169" s="2"/>
      <c r="C169" s="25"/>
      <c r="D169" s="81">
        <v>63613</v>
      </c>
      <c r="E169" s="1" t="s">
        <v>100</v>
      </c>
      <c r="F169" s="89">
        <v>4850</v>
      </c>
      <c r="G169" s="5">
        <f>G98</f>
        <v>5000</v>
      </c>
      <c r="H169" s="5">
        <f t="shared" ref="H169:I169" si="26">H98</f>
        <v>5000</v>
      </c>
      <c r="I169" s="5">
        <f t="shared" si="26"/>
        <v>5000</v>
      </c>
      <c r="K169" s="26"/>
      <c r="L169" s="47"/>
    </row>
    <row r="170" spans="1:12" hidden="1" x14ac:dyDescent="0.35">
      <c r="B170" s="2"/>
      <c r="C170" s="25">
        <v>3</v>
      </c>
      <c r="D170" s="25"/>
      <c r="E170" s="25"/>
      <c r="F170" s="99"/>
      <c r="G170" s="26"/>
      <c r="H170" s="26"/>
      <c r="I170" s="26"/>
      <c r="K170" s="26"/>
      <c r="L170" s="47"/>
    </row>
    <row r="171" spans="1:12" x14ac:dyDescent="0.35">
      <c r="A171" s="35"/>
      <c r="B171" s="32"/>
      <c r="C171" s="77" t="s">
        <v>103</v>
      </c>
      <c r="D171" s="77" t="s">
        <v>104</v>
      </c>
      <c r="E171" s="77"/>
      <c r="F171" s="98">
        <f>SUBTOTAL(9,F172:F174)</f>
        <v>1300</v>
      </c>
      <c r="G171" s="80">
        <f t="shared" ref="G171:I171" si="27">SUBTOTAL(9,G172:G174)</f>
        <v>1300</v>
      </c>
      <c r="H171" s="80">
        <f t="shared" si="27"/>
        <v>1300</v>
      </c>
      <c r="I171" s="80">
        <f t="shared" si="27"/>
        <v>1300</v>
      </c>
      <c r="K171" s="26"/>
      <c r="L171" s="47"/>
    </row>
    <row r="172" spans="1:12" hidden="1" x14ac:dyDescent="0.35">
      <c r="B172" s="2"/>
      <c r="C172" s="25"/>
      <c r="D172" s="25"/>
      <c r="E172" s="25"/>
      <c r="F172" s="99"/>
      <c r="G172" s="26"/>
      <c r="H172" s="26"/>
      <c r="I172" s="26"/>
      <c r="K172" s="26"/>
      <c r="L172" s="47"/>
    </row>
    <row r="173" spans="1:12" x14ac:dyDescent="0.35">
      <c r="B173" s="2"/>
      <c r="C173" s="25"/>
      <c r="D173" s="81">
        <v>66311</v>
      </c>
      <c r="E173" s="1" t="s">
        <v>105</v>
      </c>
      <c r="F173" s="89">
        <v>1300</v>
      </c>
      <c r="G173" s="5">
        <v>1300</v>
      </c>
      <c r="H173" s="5">
        <v>1300</v>
      </c>
      <c r="I173" s="5">
        <v>1300</v>
      </c>
      <c r="K173" s="26"/>
      <c r="L173" s="47"/>
    </row>
    <row r="174" spans="1:12" hidden="1" x14ac:dyDescent="0.35">
      <c r="B174" s="2"/>
      <c r="C174" s="25">
        <v>3</v>
      </c>
      <c r="D174" s="25"/>
      <c r="E174" s="25"/>
      <c r="F174" s="99"/>
      <c r="G174" s="26"/>
      <c r="H174" s="26"/>
      <c r="I174" s="26"/>
      <c r="K174" s="26"/>
      <c r="L174" s="47"/>
    </row>
    <row r="175" spans="1:12" hidden="1" x14ac:dyDescent="0.35">
      <c r="C175">
        <v>2</v>
      </c>
      <c r="F175" s="100"/>
      <c r="G175" s="24"/>
      <c r="H175" s="24"/>
      <c r="I175" s="24"/>
      <c r="K175" s="24"/>
      <c r="L175" s="70"/>
    </row>
    <row r="176" spans="1:12" x14ac:dyDescent="0.35">
      <c r="A176" s="35"/>
      <c r="B176" s="20" t="s">
        <v>66</v>
      </c>
      <c r="C176" s="20" t="s">
        <v>67</v>
      </c>
      <c r="D176" s="20"/>
      <c r="E176" s="21"/>
      <c r="F176" s="96">
        <f>SUBTOTAL(9,F177:F192)</f>
        <v>5290000</v>
      </c>
      <c r="G176" s="22">
        <f t="shared" ref="G176:I176" si="28">SUBTOTAL(9,G177:G192)</f>
        <v>9725061.9100000001</v>
      </c>
      <c r="H176" s="22">
        <f t="shared" si="28"/>
        <v>1828779.2399999998</v>
      </c>
      <c r="I176" s="22">
        <f t="shared" si="28"/>
        <v>0</v>
      </c>
      <c r="K176" s="68"/>
      <c r="L176" s="69"/>
    </row>
    <row r="177" spans="1:12" hidden="1" x14ac:dyDescent="0.35">
      <c r="A177" s="36"/>
      <c r="B177" s="36"/>
      <c r="C177" s="2"/>
      <c r="D177" s="2"/>
      <c r="E177" s="2"/>
      <c r="F177" s="97"/>
      <c r="G177" s="23"/>
      <c r="H177" s="23"/>
      <c r="I177" s="23"/>
      <c r="K177" s="23"/>
      <c r="L177" s="65"/>
    </row>
    <row r="178" spans="1:12" x14ac:dyDescent="0.35">
      <c r="A178" s="35"/>
      <c r="B178" s="32"/>
      <c r="C178" s="77" t="s">
        <v>9</v>
      </c>
      <c r="D178" s="77" t="s">
        <v>10</v>
      </c>
      <c r="E178" s="77"/>
      <c r="F178" s="98">
        <f>SUBTOTAL(9,F179:F181)</f>
        <v>40000</v>
      </c>
      <c r="G178" s="80">
        <f t="shared" ref="G178:I178" si="29">SUBTOTAL(9,G179:G181)</f>
        <v>40000</v>
      </c>
      <c r="H178" s="80">
        <f t="shared" si="29"/>
        <v>40000</v>
      </c>
      <c r="I178" s="80">
        <f t="shared" si="29"/>
        <v>0</v>
      </c>
      <c r="K178" s="26"/>
      <c r="L178" s="47"/>
    </row>
    <row r="179" spans="1:12" hidden="1" x14ac:dyDescent="0.35">
      <c r="B179" s="2"/>
      <c r="C179" s="25"/>
      <c r="D179" s="25"/>
      <c r="E179" s="25"/>
      <c r="F179" s="99"/>
      <c r="G179" s="26"/>
      <c r="H179" s="26"/>
      <c r="I179" s="26"/>
      <c r="K179" s="26"/>
      <c r="L179" s="47"/>
    </row>
    <row r="180" spans="1:12" x14ac:dyDescent="0.35">
      <c r="B180" s="2"/>
      <c r="C180" s="25"/>
      <c r="D180" s="81">
        <v>67111</v>
      </c>
      <c r="E180" s="1" t="s">
        <v>63</v>
      </c>
      <c r="F180" s="89">
        <v>40000</v>
      </c>
      <c r="G180" s="5">
        <v>40000</v>
      </c>
      <c r="H180" s="5">
        <v>40000</v>
      </c>
      <c r="I180" s="5"/>
      <c r="K180" s="26"/>
      <c r="L180" s="47"/>
    </row>
    <row r="181" spans="1:12" hidden="1" x14ac:dyDescent="0.35">
      <c r="B181" s="2"/>
      <c r="C181" s="25">
        <v>3</v>
      </c>
      <c r="D181" s="25"/>
      <c r="E181" s="25"/>
      <c r="F181" s="99"/>
      <c r="G181" s="26"/>
      <c r="H181" s="26"/>
      <c r="I181" s="26"/>
      <c r="K181" s="26"/>
      <c r="L181" s="47"/>
    </row>
    <row r="182" spans="1:12" x14ac:dyDescent="0.35">
      <c r="A182" s="35"/>
      <c r="B182" s="32"/>
      <c r="C182" s="77" t="s">
        <v>68</v>
      </c>
      <c r="D182" s="77" t="s">
        <v>69</v>
      </c>
      <c r="E182" s="77"/>
      <c r="F182" s="98">
        <f>SUBTOTAL(9,F183:F186)</f>
        <v>1764000</v>
      </c>
      <c r="G182" s="80">
        <f t="shared" ref="G182:I182" si="30">SUBTOTAL(9,G183:G186)</f>
        <v>3254180.8</v>
      </c>
      <c r="H182" s="80">
        <f t="shared" si="30"/>
        <v>601029.81999999995</v>
      </c>
      <c r="I182" s="80">
        <f t="shared" si="30"/>
        <v>0</v>
      </c>
      <c r="K182" s="26"/>
      <c r="L182" s="47"/>
    </row>
    <row r="183" spans="1:12" hidden="1" x14ac:dyDescent="0.35">
      <c r="B183" s="2"/>
      <c r="C183" s="25"/>
      <c r="D183" s="25"/>
      <c r="E183" s="25"/>
      <c r="F183" s="99"/>
      <c r="G183" s="26"/>
      <c r="H183" s="26"/>
      <c r="I183" s="26"/>
      <c r="K183" s="26"/>
      <c r="L183" s="47"/>
    </row>
    <row r="184" spans="1:12" x14ac:dyDescent="0.35">
      <c r="B184" s="2"/>
      <c r="C184" s="25"/>
      <c r="D184" s="81">
        <v>67111</v>
      </c>
      <c r="E184" s="1" t="s">
        <v>63</v>
      </c>
      <c r="F184" s="89">
        <v>92274</v>
      </c>
      <c r="G184" s="5"/>
      <c r="H184" s="5"/>
      <c r="I184" s="5">
        <f t="shared" ref="I184" si="31">I118</f>
        <v>0</v>
      </c>
      <c r="K184" s="26"/>
      <c r="L184" s="47"/>
    </row>
    <row r="185" spans="1:12" x14ac:dyDescent="0.35">
      <c r="B185" s="2"/>
      <c r="C185" s="25"/>
      <c r="D185" s="81">
        <v>67121</v>
      </c>
      <c r="E185" s="1" t="s">
        <v>72</v>
      </c>
      <c r="F185" s="89">
        <v>1671726</v>
      </c>
      <c r="G185" s="5">
        <f>G116</f>
        <v>3254180.8</v>
      </c>
      <c r="H185" s="5">
        <f t="shared" ref="H185:I185" si="32">H116</f>
        <v>601029.81999999995</v>
      </c>
      <c r="I185" s="5">
        <f t="shared" si="32"/>
        <v>0</v>
      </c>
      <c r="K185" s="26"/>
      <c r="L185" s="47"/>
    </row>
    <row r="186" spans="1:12" ht="15" hidden="1" customHeight="1" x14ac:dyDescent="0.35">
      <c r="B186" s="2"/>
      <c r="C186" s="25"/>
      <c r="D186" s="25"/>
      <c r="E186" s="25"/>
      <c r="F186" s="99"/>
      <c r="G186" s="26"/>
      <c r="H186" s="26"/>
      <c r="I186" s="26"/>
      <c r="K186" s="26"/>
      <c r="L186" s="47"/>
    </row>
    <row r="187" spans="1:12" x14ac:dyDescent="0.35">
      <c r="A187" s="35"/>
      <c r="B187" s="32"/>
      <c r="C187" s="77" t="s">
        <v>101</v>
      </c>
      <c r="D187" s="77" t="s">
        <v>102</v>
      </c>
      <c r="E187" s="77"/>
      <c r="F187" s="98">
        <f>SUBTOTAL(9,F188:F191)</f>
        <v>3486000</v>
      </c>
      <c r="G187" s="80">
        <f t="shared" ref="G187:I187" si="33">SUBTOTAL(9,G188:G191)</f>
        <v>6430881.1100000003</v>
      </c>
      <c r="H187" s="80">
        <f t="shared" si="33"/>
        <v>1187749.42</v>
      </c>
      <c r="I187" s="80">
        <f t="shared" si="33"/>
        <v>0</v>
      </c>
      <c r="K187" s="26"/>
      <c r="L187" s="47"/>
    </row>
    <row r="188" spans="1:12" hidden="1" x14ac:dyDescent="0.35">
      <c r="B188" s="2"/>
      <c r="C188" s="25"/>
      <c r="D188" s="25"/>
      <c r="E188" s="25"/>
      <c r="F188" s="99"/>
      <c r="G188" s="26"/>
      <c r="H188" s="26"/>
      <c r="I188" s="26"/>
      <c r="K188" s="26"/>
      <c r="L188" s="47"/>
    </row>
    <row r="189" spans="1:12" x14ac:dyDescent="0.35">
      <c r="B189" s="2"/>
      <c r="C189" s="25"/>
      <c r="D189" s="81">
        <v>67111</v>
      </c>
      <c r="E189" s="1" t="s">
        <v>63</v>
      </c>
      <c r="F189" s="89">
        <v>158678</v>
      </c>
      <c r="G189" s="5"/>
      <c r="H189" s="5"/>
      <c r="I189" s="5"/>
      <c r="K189" s="26"/>
      <c r="L189" s="47"/>
    </row>
    <row r="190" spans="1:12" x14ac:dyDescent="0.35">
      <c r="B190" s="2"/>
      <c r="C190" s="25"/>
      <c r="D190" s="81">
        <v>67121</v>
      </c>
      <c r="E190" s="1" t="s">
        <v>72</v>
      </c>
      <c r="F190" s="89">
        <v>3327322</v>
      </c>
      <c r="G190" s="5">
        <f>G121</f>
        <v>6430881.1100000003</v>
      </c>
      <c r="H190" s="5">
        <f t="shared" ref="H190:I190" si="34">H121</f>
        <v>1187749.42</v>
      </c>
      <c r="I190" s="5">
        <f t="shared" si="34"/>
        <v>0</v>
      </c>
      <c r="K190" s="26"/>
      <c r="L190" s="47"/>
    </row>
    <row r="191" spans="1:12" hidden="1" x14ac:dyDescent="0.35">
      <c r="B191" s="2"/>
      <c r="C191" s="25">
        <v>3</v>
      </c>
      <c r="D191" s="25"/>
      <c r="E191" s="25"/>
      <c r="F191" s="99"/>
      <c r="G191" s="26"/>
      <c r="H191" s="26"/>
      <c r="I191" s="26"/>
      <c r="K191" s="26"/>
      <c r="L191" s="47"/>
    </row>
    <row r="192" spans="1:12" hidden="1" x14ac:dyDescent="0.35">
      <c r="C192">
        <v>2</v>
      </c>
      <c r="F192" s="100"/>
      <c r="G192" s="24"/>
      <c r="H192" s="24"/>
      <c r="I192" s="24"/>
      <c r="K192" s="24"/>
      <c r="L192" s="70"/>
    </row>
    <row r="193" spans="1:12" hidden="1" x14ac:dyDescent="0.35">
      <c r="C193">
        <v>1</v>
      </c>
      <c r="F193" s="100"/>
      <c r="G193" s="24"/>
      <c r="H193" s="24"/>
      <c r="I193" s="24"/>
      <c r="K193" s="24"/>
      <c r="L193" s="70"/>
    </row>
    <row r="194" spans="1:12" hidden="1" x14ac:dyDescent="0.35">
      <c r="C194" t="s">
        <v>3</v>
      </c>
      <c r="F194" s="100"/>
      <c r="G194" s="24"/>
      <c r="H194" s="24"/>
      <c r="I194" s="24"/>
      <c r="K194" s="24"/>
      <c r="L194" s="70"/>
    </row>
    <row r="195" spans="1:12" x14ac:dyDescent="0.35">
      <c r="A195" s="14" t="s">
        <v>0</v>
      </c>
      <c r="B195" s="14"/>
      <c r="C195" s="14"/>
      <c r="D195" s="14"/>
      <c r="E195" s="14"/>
      <c r="F195" s="101">
        <f>SUBTOTAL(9,F144:F194)</f>
        <v>6045905</v>
      </c>
      <c r="G195" s="15">
        <f t="shared" ref="G195:I195" si="35">SUBTOTAL(9,G144:G194)</f>
        <v>10550739.91</v>
      </c>
      <c r="H195" s="15">
        <f t="shared" si="35"/>
        <v>2656351.2399999998</v>
      </c>
      <c r="I195" s="15">
        <f t="shared" si="35"/>
        <v>829475</v>
      </c>
      <c r="K195" s="68"/>
      <c r="L195" s="69"/>
    </row>
    <row r="196" spans="1:12" x14ac:dyDescent="0.35">
      <c r="A196" s="54" t="s">
        <v>4</v>
      </c>
      <c r="B196" s="54"/>
      <c r="C196" s="54"/>
      <c r="D196" s="54"/>
      <c r="E196" s="54"/>
      <c r="F196" s="102">
        <v>223340.67</v>
      </c>
      <c r="G196" s="55">
        <v>8245</v>
      </c>
      <c r="H196" s="55">
        <v>0</v>
      </c>
      <c r="I196" s="55">
        <v>0</v>
      </c>
    </row>
    <row r="197" spans="1:12" x14ac:dyDescent="0.35">
      <c r="A197" s="14" t="s">
        <v>5</v>
      </c>
      <c r="B197" s="14"/>
      <c r="C197" s="14"/>
      <c r="D197" s="14"/>
      <c r="E197" s="14"/>
      <c r="F197" s="101">
        <v>215095.67</v>
      </c>
      <c r="G197" s="15">
        <v>8245</v>
      </c>
      <c r="H197" s="15">
        <v>0</v>
      </c>
      <c r="I197" s="15">
        <v>0</v>
      </c>
    </row>
    <row r="198" spans="1:12" x14ac:dyDescent="0.35">
      <c r="A198" s="14" t="s">
        <v>6</v>
      </c>
      <c r="B198" s="14"/>
      <c r="C198" s="14"/>
      <c r="D198" s="14"/>
      <c r="E198" s="14"/>
      <c r="F198" s="101">
        <f>F195+F196-F197</f>
        <v>6054150</v>
      </c>
      <c r="G198" s="15">
        <f t="shared" ref="G198:I198" si="36">G195+G196-G197</f>
        <v>10550739.91</v>
      </c>
      <c r="H198" s="15">
        <f t="shared" si="36"/>
        <v>2656351.2399999998</v>
      </c>
      <c r="I198" s="15">
        <f t="shared" si="36"/>
        <v>829475</v>
      </c>
    </row>
    <row r="202" spans="1:12" ht="94.5" customHeight="1" x14ac:dyDescent="0.35"/>
    <row r="203" spans="1:12" ht="11.25" customHeight="1" x14ac:dyDescent="0.35"/>
    <row r="205" spans="1:12" hidden="1" x14ac:dyDescent="0.35"/>
    <row r="207" spans="1:12" hidden="1" x14ac:dyDescent="0.35"/>
    <row r="209" hidden="1" x14ac:dyDescent="0.35"/>
    <row r="236" hidden="1" x14ac:dyDescent="0.35"/>
    <row r="238" hidden="1" x14ac:dyDescent="0.35"/>
    <row r="241" hidden="1" x14ac:dyDescent="0.35"/>
    <row r="243" hidden="1" x14ac:dyDescent="0.35"/>
    <row r="246" hidden="1" x14ac:dyDescent="0.35"/>
    <row r="247" hidden="1" x14ac:dyDescent="0.35"/>
    <row r="249" hidden="1" x14ac:dyDescent="0.35"/>
    <row r="251" hidden="1" x14ac:dyDescent="0.35"/>
    <row r="256" hidden="1" x14ac:dyDescent="0.35"/>
    <row r="257" hidden="1" x14ac:dyDescent="0.35"/>
    <row r="259" hidden="1" x14ac:dyDescent="0.35"/>
    <row r="261" hidden="1" x14ac:dyDescent="0.35"/>
    <row r="278" hidden="1" x14ac:dyDescent="0.35"/>
    <row r="280" hidden="1" x14ac:dyDescent="0.35"/>
    <row r="282" hidden="1" x14ac:dyDescent="0.35"/>
    <row r="283" hidden="1" x14ac:dyDescent="0.35"/>
    <row r="285" hidden="1" x14ac:dyDescent="0.35"/>
    <row r="287" hidden="1" x14ac:dyDescent="0.35"/>
    <row r="313" hidden="1" x14ac:dyDescent="0.35"/>
    <row r="315" hidden="1" x14ac:dyDescent="0.35"/>
    <row r="317" hidden="1" x14ac:dyDescent="0.35"/>
    <row r="318" hidden="1" x14ac:dyDescent="0.35"/>
    <row r="320" hidden="1" x14ac:dyDescent="0.35"/>
    <row r="322" hidden="1" x14ac:dyDescent="0.35"/>
    <row r="332" hidden="1" x14ac:dyDescent="0.35"/>
    <row r="334" hidden="1" x14ac:dyDescent="0.35"/>
    <row r="336" hidden="1" x14ac:dyDescent="0.35"/>
    <row r="337" hidden="1" x14ac:dyDescent="0.35"/>
    <row r="339" hidden="1" x14ac:dyDescent="0.35"/>
    <row r="341" hidden="1" x14ac:dyDescent="0.35"/>
    <row r="346" hidden="1" x14ac:dyDescent="0.35"/>
    <row r="347" hidden="1" x14ac:dyDescent="0.35"/>
    <row r="349" hidden="1" x14ac:dyDescent="0.35"/>
    <row r="351" hidden="1" x14ac:dyDescent="0.35"/>
    <row r="354" hidden="1" x14ac:dyDescent="0.35"/>
    <row r="356" hidden="1" x14ac:dyDescent="0.35"/>
    <row r="358" hidden="1" x14ac:dyDescent="0.35"/>
    <row r="359" hidden="1" x14ac:dyDescent="0.35"/>
    <row r="360" hidden="1" x14ac:dyDescent="0.35"/>
    <row r="361" hidden="1" x14ac:dyDescent="0.35"/>
  </sheetData>
  <mergeCells count="2">
    <mergeCell ref="A4:L4"/>
    <mergeCell ref="A3:L3"/>
  </mergeCells>
  <printOptions headings="1"/>
  <pageMargins left="0.70866141732283472" right="0.70866141732283472" top="0.74803149606299213" bottom="0.74803149606299213" header="0.31496062992125984" footer="0.31496062992125984"/>
  <pageSetup paperSize="9"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EC2D9-5967-41C1-AF12-89F10CFCD64B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ECB06-01E4-4364-9DDB-7846B5423FA9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12</vt:i4>
      </vt:variant>
    </vt:vector>
  </HeadingPairs>
  <TitlesOfParts>
    <vt:vector size="15" baseType="lpstr">
      <vt:lpstr>List1</vt:lpstr>
      <vt:lpstr>List2</vt:lpstr>
      <vt:lpstr>List3</vt:lpstr>
      <vt:lpstr>__CDS_P1_G1__</vt:lpstr>
      <vt:lpstr>__CDS_P1_G2__</vt:lpstr>
      <vt:lpstr>__CDS_P1_G3__</vt:lpstr>
      <vt:lpstr>__CDS_P1_G4__</vt:lpstr>
      <vt:lpstr>__CDSG1__</vt:lpstr>
      <vt:lpstr>__CDSG2__</vt:lpstr>
      <vt:lpstr>__CDSG3__</vt:lpstr>
      <vt:lpstr>__CDSG4__</vt:lpstr>
      <vt:lpstr>__CDSNaslov__</vt:lpstr>
      <vt:lpstr>__CDSNaslov_p1__</vt:lpstr>
      <vt:lpstr>__CDSPR_Donos__</vt:lpstr>
      <vt:lpstr>List1!Ispis_naslova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Konto d.o.o.</dc:creator>
  <cp:lastModifiedBy>Davorin Peti</cp:lastModifiedBy>
  <cp:lastPrinted>2025-10-20T09:16:39Z</cp:lastPrinted>
  <dcterms:created xsi:type="dcterms:W3CDTF">2025-10-20T04:43:02Z</dcterms:created>
  <dcterms:modified xsi:type="dcterms:W3CDTF">2025-10-20T10:55:23Z</dcterms:modified>
</cp:coreProperties>
</file>